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jiaying_wu\Desktop\季报\2022\22Q1\财务Pack\"/>
    </mc:Choice>
  </mc:AlternateContent>
  <bookViews>
    <workbookView xWindow="0" yWindow="0" windowWidth="28800" windowHeight="12230" activeTab="2"/>
  </bookViews>
  <sheets>
    <sheet name="BS(M)" sheetId="1" r:id="rId1"/>
    <sheet name="PL(M)" sheetId="2" r:id="rId2"/>
    <sheet name="Adjusted EBITDA (M)" sheetId="3" r:id="rId3"/>
  </sheets>
  <definedNames>
    <definedName name="_xlnm.Print_Area" localSheetId="2">'Adjusted EBITDA (M)'!$A$1:$K$36</definedName>
    <definedName name="_xlnm.Print_Area" localSheetId="0">'BS(M)'!$A$1:$I$54</definedName>
    <definedName name="_xlnm.Print_Area" localSheetId="1">'PL(M)'!$A$1:$K$70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3" l="1"/>
  <c r="D25" i="3"/>
  <c r="J19" i="3"/>
  <c r="H19" i="3"/>
  <c r="H25" i="3" s="1"/>
  <c r="F19" i="3"/>
  <c r="F25" i="3" s="1"/>
  <c r="D19" i="3"/>
  <c r="J17" i="3"/>
  <c r="F17" i="3"/>
  <c r="D17" i="3"/>
  <c r="H16" i="3"/>
  <c r="F16" i="3"/>
  <c r="D16" i="3"/>
  <c r="F15" i="3"/>
  <c r="D15" i="3"/>
  <c r="J14" i="3"/>
  <c r="H14" i="3"/>
  <c r="F14" i="3"/>
  <c r="D14" i="3"/>
  <c r="F13" i="3"/>
  <c r="D13" i="3"/>
  <c r="H17" i="3"/>
  <c r="J15" i="3"/>
  <c r="H15" i="3"/>
  <c r="J13" i="3"/>
  <c r="F34" i="2"/>
  <c r="D34" i="2"/>
  <c r="D27" i="2"/>
  <c r="D36" i="2" s="1"/>
  <c r="D42" i="2" s="1"/>
  <c r="D47" i="2" s="1"/>
  <c r="D23" i="2"/>
  <c r="F19" i="2"/>
  <c r="F23" i="2" s="1"/>
  <c r="F27" i="2" s="1"/>
  <c r="F36" i="2" s="1"/>
  <c r="F42" i="2" s="1"/>
  <c r="F47" i="2" s="1"/>
  <c r="D19" i="2"/>
  <c r="J19" i="2"/>
  <c r="H19" i="2"/>
  <c r="H51" i="1"/>
  <c r="D51" i="1"/>
  <c r="D53" i="1" s="1"/>
  <c r="D56" i="1" s="1"/>
  <c r="F51" i="1"/>
  <c r="D43" i="1"/>
  <c r="D36" i="1"/>
  <c r="H36" i="1"/>
  <c r="F36" i="1"/>
  <c r="D18" i="1"/>
  <c r="D28" i="1" s="1"/>
  <c r="H18" i="1"/>
  <c r="F18" i="1"/>
  <c r="J23" i="2" l="1"/>
  <c r="D12" i="3"/>
  <c r="D18" i="3" s="1"/>
  <c r="D21" i="3" s="1"/>
  <c r="D51" i="2"/>
  <c r="D24" i="3" s="1"/>
  <c r="D28" i="3" s="1"/>
  <c r="F28" i="1"/>
  <c r="H53" i="1"/>
  <c r="H28" i="1"/>
  <c r="F43" i="1"/>
  <c r="H23" i="2"/>
  <c r="H43" i="1"/>
  <c r="F12" i="3"/>
  <c r="F18" i="3" s="1"/>
  <c r="F21" i="3" s="1"/>
  <c r="F51" i="2"/>
  <c r="F24" i="3" s="1"/>
  <c r="F28" i="3" s="1"/>
  <c r="J16" i="3"/>
  <c r="H34" i="2"/>
  <c r="H13" i="3"/>
  <c r="J34" i="2"/>
  <c r="H56" i="1" l="1"/>
  <c r="H27" i="2"/>
  <c r="H36" i="2" s="1"/>
  <c r="J27" i="2"/>
  <c r="F53" i="1"/>
  <c r="J36" i="2"/>
  <c r="H42" i="2" l="1"/>
  <c r="J42" i="2"/>
  <c r="F56" i="1"/>
  <c r="J47" i="2" l="1"/>
  <c r="H47" i="2"/>
  <c r="H51" i="2" l="1"/>
  <c r="H12" i="3"/>
  <c r="J51" i="2"/>
  <c r="J12" i="3"/>
  <c r="J18" i="3" l="1"/>
  <c r="J24" i="3"/>
  <c r="H18" i="3"/>
  <c r="H24" i="3"/>
  <c r="J28" i="3" l="1"/>
  <c r="H28" i="3"/>
  <c r="H21" i="3"/>
  <c r="J21" i="3"/>
</calcChain>
</file>

<file path=xl/sharedStrings.xml><?xml version="1.0" encoding="utf-8"?>
<sst xmlns="http://schemas.openxmlformats.org/spreadsheetml/2006/main" count="199" uniqueCount="99">
  <si>
    <t>Trip.com Group Limited</t>
    <phoneticPr fontId="0" type="noConversion"/>
  </si>
  <si>
    <t>Unaudited Consolidated Balance Sheets</t>
    <phoneticPr fontId="0" type="noConversion"/>
  </si>
  <si>
    <t>(In millions, except share and per share data)</t>
    <phoneticPr fontId="0" type="noConversion"/>
  </si>
  <si>
    <t>  </t>
  </si>
  <si>
    <t>December 31, 2021</t>
  </si>
  <si>
    <t>March 31, 2022</t>
  </si>
  <si>
    <t>RMB (million)</t>
    <phoneticPr fontId="0" type="noConversion"/>
  </si>
  <si>
    <t>USD (million)</t>
    <phoneticPr fontId="0" type="noConversion"/>
  </si>
  <si>
    <t>(unaudited)</t>
  </si>
  <si>
    <t>ASSETS</t>
  </si>
  <si>
    <t>Current assets:</t>
  </si>
  <si>
    <t>Cash, cash equivalents and restricted cash</t>
  </si>
  <si>
    <t>Short-term investments</t>
  </si>
  <si>
    <t xml:space="preserve">Accounts receivable, net </t>
  </si>
  <si>
    <t xml:space="preserve">Prepayments and other current assets </t>
  </si>
  <si>
    <t>Total current assets</t>
  </si>
  <si>
    <t>Property, equipment and software</t>
  </si>
  <si>
    <t>Intangible assets and land use rights</t>
  </si>
  <si>
    <t>Right-of-use assets</t>
  </si>
  <si>
    <r>
      <t>Investments (Includes held to maturity time deposit and financial products of RMB13,112 million and RMB</t>
    </r>
    <r>
      <rPr>
        <sz val="9"/>
        <color indexed="8"/>
        <rFont val="Arial"/>
        <family val="2"/>
      </rPr>
      <t>12,022</t>
    </r>
    <r>
      <rPr>
        <sz val="9"/>
        <color indexed="8"/>
        <rFont val="Arial"/>
        <family val="2"/>
      </rPr>
      <t xml:space="preserve"> million</t>
    </r>
    <r>
      <rPr>
        <sz val="9"/>
        <rFont val="Arial"/>
        <family val="2"/>
      </rPr>
      <t xml:space="preserve"> as of December 31,2021 and March 31, 2022, respectively)</t>
    </r>
  </si>
  <si>
    <t>Goodwill</t>
  </si>
  <si>
    <t>Other long-term assets</t>
  </si>
  <si>
    <t>Deferred tax asset</t>
  </si>
  <si>
    <t>Total assets</t>
  </si>
  <si>
    <t>LIABILITIES</t>
  </si>
  <si>
    <t>Current liabilities:</t>
  </si>
  <si>
    <t>Short-term debt and current portion of long-term debt</t>
  </si>
  <si>
    <t>Accounts payable</t>
  </si>
  <si>
    <t>Advances from customers</t>
  </si>
  <si>
    <t>Other current liabilities</t>
  </si>
  <si>
    <t>Total current liabilities</t>
  </si>
  <si>
    <t>Deferred tax liability</t>
  </si>
  <si>
    <t>Long-term debt</t>
  </si>
  <si>
    <t>Long-term lease liability</t>
  </si>
  <si>
    <t>Other long-term liabilities</t>
  </si>
  <si>
    <t>Total liabilities</t>
  </si>
  <si>
    <t>SHAREHOLDERS' EQUITY</t>
  </si>
  <si>
    <t>Total Trip.com Group Limited shareholders’ equity</t>
  </si>
  <si>
    <t>Non-controlling interests</t>
  </si>
  <si>
    <t>Total shareholders' equity</t>
  </si>
  <si>
    <t>Total liabilities and shareholders' equity</t>
    <phoneticPr fontId="0" type="noConversion"/>
  </si>
  <si>
    <t>Unaudited Consolidated Statements of Income/(Loss)</t>
    <phoneticPr fontId="0" type="noConversion"/>
  </si>
  <si>
    <t>Quarter ended</t>
  </si>
  <si>
    <t>March 31, 2021</t>
  </si>
  <si>
    <t>Revenue:</t>
  </si>
  <si>
    <t xml:space="preserve">Accommodation reservation </t>
  </si>
  <si>
    <t xml:space="preserve">Transportation ticketing </t>
  </si>
  <si>
    <t xml:space="preserve">Packaged-tour </t>
  </si>
  <si>
    <t>Corporate travel</t>
  </si>
  <si>
    <t>Others</t>
  </si>
  <si>
    <t>Total revenue</t>
  </si>
  <si>
    <t>Less: Sales tax and surcharges</t>
  </si>
  <si>
    <t>Net revenue</t>
  </si>
  <si>
    <t>Cost of revenue</t>
  </si>
  <si>
    <t>Gross profit</t>
  </si>
  <si>
    <t>Operating expenses:</t>
  </si>
  <si>
    <t>Product development *</t>
  </si>
  <si>
    <t>Sales and marketing *</t>
  </si>
  <si>
    <t>General and administrative *</t>
  </si>
  <si>
    <t>Total operating expenses</t>
  </si>
  <si>
    <t>Loss from operations</t>
  </si>
  <si>
    <t xml:space="preserve">Interest income </t>
  </si>
  <si>
    <t>Interest expense</t>
  </si>
  <si>
    <t>Other income/(expense)</t>
  </si>
  <si>
    <t>Income/(Loss) before income tax expense and equity in income of affiliates</t>
  </si>
  <si>
    <t>Income tax (expense)/benefit</t>
  </si>
  <si>
    <t>Equity in income/(loss) of affiliates</t>
  </si>
  <si>
    <t>Net income/(loss)</t>
  </si>
  <si>
    <t>Net loss attributable to non-controlling interests</t>
  </si>
  <si>
    <t>Net income/(loss) attributable to Trip.com Group Limited</t>
  </si>
  <si>
    <t>Earnings/(Losses) per ordinary share</t>
  </si>
  <si>
    <t>- Basic</t>
  </si>
  <si>
    <t>- Diluted</t>
  </si>
  <si>
    <t>Earnings/(Losses) per ADS</t>
  </si>
  <si>
    <t>Weighted average ordinary shares outstanding</t>
  </si>
  <si>
    <t>* Share-based compensation included in Operating expenses above is as follows:</t>
  </si>
  <si>
    <t xml:space="preserve">  Product development </t>
    <phoneticPr fontId="0" type="noConversion"/>
  </si>
  <si>
    <t xml:space="preserve">  Sales and marketing </t>
    <phoneticPr fontId="0" type="noConversion"/>
  </si>
  <si>
    <t xml:space="preserve">  General and administrative </t>
    <phoneticPr fontId="0" type="noConversion"/>
  </si>
  <si>
    <t>Reconciliation of  GAAP and Non-GAAP Results</t>
  </si>
  <si>
    <t>(In millions, except % and per share data)</t>
    <phoneticPr fontId="0" type="noConversion"/>
  </si>
  <si>
    <t>Less: Interest income</t>
  </si>
  <si>
    <t>Add: Interest expense</t>
  </si>
  <si>
    <t>Add: Other (income)/expense</t>
  </si>
  <si>
    <t>Add: Income tax expense/(benefit)</t>
  </si>
  <si>
    <t>Add: Equity in (income)/loss of affiliates</t>
  </si>
  <si>
    <t>Add: Share-based compensation</t>
  </si>
  <si>
    <t>Add: Depreciation and amortization</t>
  </si>
  <si>
    <t>Adjusted EBITDA</t>
  </si>
  <si>
    <t>Adjusted EBITDA margin</t>
  </si>
  <si>
    <t>Add: (Gain)/loss from fair value changes of equity securities investments and exchangeable senior notes</t>
  </si>
  <si>
    <t>Add: Tax effects on fair value changes of equity securities investments and exchangeable senior notes</t>
  </si>
  <si>
    <t>Non-GAAP net (loss)/income attributable to Trip.com Group Limited</t>
  </si>
  <si>
    <t xml:space="preserve">Weighted average ordinary shares outstanding- Diluted-non GAAP </t>
  </si>
  <si>
    <t>Non-GAAP Diluted (losses)/income per share</t>
  </si>
  <si>
    <t>Non-GAAP Diluted (losses)/income per ADS</t>
  </si>
  <si>
    <t>Notes for all the condensed consolidated financial schedules presented:</t>
    <phoneticPr fontId="0" type="noConversion"/>
  </si>
  <si>
    <t>Note 1: The conversion of Renminbi (RMB) into U.S. dollars (USD) is based on the certified exchange rate of USD1.00=RMB6.3393 on March 31, 2022 published by the Federal Reserve Board.</t>
  </si>
  <si>
    <t>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</si>
</sst>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 * #,##0_ ;_ * \-#,##0_ ;_ * &quot;-&quot;_ ;_ @_ "/>
    <numFmt numFmtId="43" formatCode="_ * #,##0.00_ ;_ * \-#,##0.00_ ;_ * &quot;-&quot;??_ ;_ @_ "/>
    <numFmt numFmtId="176" formatCode="_(* #,##0_);_(* \(#,##0\);_(* &quot;-&quot;_);_(@_)"/>
    <numFmt numFmtId="177" formatCode="_(* #,##0.00_);_(* \(#,##0.00\);_(* &quot;-&quot;??_);_(@_)"/>
    <numFmt numFmtId="178" formatCode="_ * #,##0_ ;_ * \-#,##0_ ;_ * &quot;-&quot;??_ ;_ @_ "/>
    <numFmt numFmtId="179" formatCode="_(* #,##0_);[Red]_(* \(#,##0\);_(* &quot;-&quot;??_)"/>
    <numFmt numFmtId="180" formatCode="_(* #,##0_);_(* \(#,##0\);_(* &quot;-&quot;??_);_(@_)"/>
    <numFmt numFmtId="181" formatCode="_(* #,##0_);[Red]_(* \(#,##0\);_ * &quot;-&quot;??_ ;_ @_ "/>
    <numFmt numFmtId="182" formatCode="_(* #,##0.00_);[Red]_(* \(#,##0.00\);_(* &quot;-&quot;??_)"/>
    <numFmt numFmtId="183" formatCode="_(* #,##0_);_(* \(#,##0\);_(* &quot;-&quot;??_)"/>
    <numFmt numFmtId="184" formatCode="0.0%"/>
    <numFmt numFmtId="185" formatCode="_(* #,##0.00_);_(* \(#,##0.00\);_(* &quot;-&quot;??_)"/>
  </numFmts>
  <fonts count="9" x14ac:knownFonts="1">
    <font>
      <sz val="10"/>
      <name val="Helv"/>
      <family val="2"/>
    </font>
    <font>
      <sz val="10"/>
      <name val="Helv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i/>
      <sz val="9"/>
      <name val="Arial"/>
      <family val="2"/>
    </font>
    <font>
      <sz val="9"/>
      <color indexed="8"/>
      <name val="Arial"/>
      <family val="2"/>
    </font>
    <font>
      <sz val="9"/>
      <color indexed="52"/>
      <name val="Arial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5">
    <xf numFmtId="0" fontId="0" fillId="0" borderId="0">
      <protection locked="0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>
      <protection locked="0"/>
    </xf>
  </cellStyleXfs>
  <cellXfs count="186">
    <xf numFmtId="0" fontId="0" fillId="0" borderId="0" xfId="0">
      <protection locked="0"/>
    </xf>
    <xf numFmtId="0" fontId="2" fillId="0" borderId="0" xfId="0" applyFont="1">
      <protection locked="0"/>
    </xf>
    <xf numFmtId="0" fontId="3" fillId="0" borderId="0" xfId="0" applyFont="1">
      <protection locked="0"/>
    </xf>
    <xf numFmtId="0" fontId="3" fillId="0" borderId="0" xfId="0" applyFont="1" applyFill="1">
      <protection locked="0"/>
    </xf>
    <xf numFmtId="178" fontId="3" fillId="0" borderId="0" xfId="1" applyNumberFormat="1" applyFont="1" applyFill="1"/>
    <xf numFmtId="0" fontId="4" fillId="0" borderId="0" xfId="4" applyFont="1">
      <protection locked="0"/>
    </xf>
    <xf numFmtId="178" fontId="4" fillId="0" borderId="0" xfId="1" applyNumberFormat="1" applyFont="1" applyProtection="1">
      <protection locked="0"/>
    </xf>
    <xf numFmtId="0" fontId="3" fillId="0" borderId="0" xfId="0" applyFont="1" applyFill="1" applyBorder="1">
      <protection locked="0"/>
    </xf>
    <xf numFmtId="0" fontId="3" fillId="0" borderId="0" xfId="0" applyFont="1" applyAlignment="1">
      <alignment wrapText="1"/>
      <protection locked="0"/>
    </xf>
    <xf numFmtId="0" fontId="3" fillId="0" borderId="0" xfId="0" applyFont="1" applyFill="1" applyAlignment="1">
      <alignment wrapText="1"/>
      <protection locked="0"/>
    </xf>
    <xf numFmtId="178" fontId="3" fillId="0" borderId="0" xfId="1" applyNumberFormat="1" applyFont="1" applyFill="1" applyAlignment="1">
      <alignment wrapText="1"/>
    </xf>
    <xf numFmtId="179" fontId="2" fillId="0" borderId="0" xfId="0" applyNumberFormat="1" applyFont="1" applyFill="1" applyAlignment="1">
      <alignment horizontal="center" wrapText="1"/>
      <protection locked="0"/>
    </xf>
    <xf numFmtId="0" fontId="2" fillId="0" borderId="0" xfId="0" applyFont="1" applyFill="1" applyAlignment="1">
      <alignment horizontal="center" wrapText="1"/>
      <protection locked="0"/>
    </xf>
    <xf numFmtId="0" fontId="2" fillId="0" borderId="0" xfId="0" applyFont="1" applyAlignment="1">
      <alignment horizontal="center" wrapText="1"/>
      <protection locked="0"/>
    </xf>
    <xf numFmtId="0" fontId="3" fillId="0" borderId="1" xfId="0" applyFont="1" applyFill="1" applyBorder="1">
      <protection locked="0"/>
    </xf>
    <xf numFmtId="0" fontId="3" fillId="0" borderId="1" xfId="0" applyFont="1" applyBorder="1">
      <protection locked="0"/>
    </xf>
    <xf numFmtId="38" fontId="3" fillId="0" borderId="0" xfId="1" applyNumberFormat="1" applyFont="1" applyFill="1" applyAlignment="1">
      <alignment wrapText="1"/>
    </xf>
    <xf numFmtId="0" fontId="3" fillId="0" borderId="0" xfId="0" applyFont="1" applyAlignment="1">
      <alignment horizontal="center" wrapText="1"/>
      <protection locked="0"/>
    </xf>
    <xf numFmtId="0" fontId="2" fillId="2" borderId="0" xfId="0" applyFont="1" applyFill="1" applyAlignment="1">
      <alignment horizontal="left" vertical="center" wrapText="1" indent="1"/>
      <protection locked="0"/>
    </xf>
    <xf numFmtId="0" fontId="3" fillId="2" borderId="0" xfId="0" applyFont="1" applyFill="1" applyAlignment="1">
      <alignment wrapText="1"/>
      <protection locked="0"/>
    </xf>
    <xf numFmtId="179" fontId="3" fillId="2" borderId="0" xfId="0" applyNumberFormat="1" applyFont="1" applyFill="1" applyAlignment="1">
      <alignment wrapText="1"/>
      <protection locked="0"/>
    </xf>
    <xf numFmtId="0" fontId="2" fillId="0" borderId="0" xfId="0" applyFont="1" applyAlignment="1">
      <alignment horizontal="left" vertical="center" wrapText="1" indent="1"/>
      <protection locked="0"/>
    </xf>
    <xf numFmtId="179" fontId="3" fillId="0" borderId="0" xfId="0" applyNumberFormat="1" applyFont="1" applyAlignment="1">
      <alignment wrapText="1"/>
      <protection locked="0"/>
    </xf>
    <xf numFmtId="0" fontId="3" fillId="2" borderId="0" xfId="0" applyFont="1" applyFill="1" applyAlignment="1">
      <alignment horizontal="left" vertical="center" wrapText="1" indent="1"/>
      <protection locked="0"/>
    </xf>
    <xf numFmtId="176" fontId="3" fillId="2" borderId="0" xfId="0" applyNumberFormat="1" applyFont="1" applyFill="1" applyAlignment="1">
      <alignment horizontal="right" vertical="center" wrapText="1"/>
      <protection locked="0"/>
    </xf>
    <xf numFmtId="176" fontId="3" fillId="2" borderId="0" xfId="0" applyNumberFormat="1" applyFont="1" applyFill="1" applyAlignment="1">
      <alignment vertical="center"/>
      <protection locked="0"/>
    </xf>
    <xf numFmtId="3" fontId="3" fillId="0" borderId="0" xfId="0" applyNumberFormat="1" applyFont="1" applyFill="1">
      <protection locked="0"/>
    </xf>
    <xf numFmtId="180" fontId="4" fillId="0" borderId="0" xfId="4" applyNumberFormat="1" applyFont="1">
      <protection locked="0"/>
    </xf>
    <xf numFmtId="176" fontId="4" fillId="0" borderId="0" xfId="4" applyNumberFormat="1" applyFont="1">
      <protection locked="0"/>
    </xf>
    <xf numFmtId="179" fontId="4" fillId="0" borderId="0" xfId="4" applyNumberFormat="1" applyFont="1">
      <protection locked="0"/>
    </xf>
    <xf numFmtId="0" fontId="3" fillId="0" borderId="0" xfId="0" applyFont="1" applyFill="1" applyAlignment="1">
      <alignment horizontal="left" vertical="center" wrapText="1" indent="1"/>
      <protection locked="0"/>
    </xf>
    <xf numFmtId="176" fontId="3" fillId="0" borderId="0" xfId="0" applyNumberFormat="1" applyFont="1" applyFill="1" applyAlignment="1">
      <alignment horizontal="right" vertical="center" wrapText="1"/>
      <protection locked="0"/>
    </xf>
    <xf numFmtId="176" fontId="3" fillId="0" borderId="0" xfId="0" applyNumberFormat="1" applyFont="1" applyFill="1" applyAlignment="1">
      <alignment vertical="center"/>
      <protection locked="0"/>
    </xf>
    <xf numFmtId="0" fontId="4" fillId="0" borderId="0" xfId="4" applyFont="1" applyFill="1">
      <protection locked="0"/>
    </xf>
    <xf numFmtId="178" fontId="4" fillId="0" borderId="0" xfId="1" applyNumberFormat="1" applyFont="1" applyFill="1" applyProtection="1">
      <protection locked="0"/>
    </xf>
    <xf numFmtId="0" fontId="3" fillId="3" borderId="0" xfId="0" applyFont="1" applyFill="1" applyAlignment="1">
      <alignment horizontal="left" vertical="center" wrapText="1" indent="1"/>
      <protection locked="0"/>
    </xf>
    <xf numFmtId="0" fontId="3" fillId="3" borderId="0" xfId="0" applyFont="1" applyFill="1" applyAlignment="1">
      <alignment wrapText="1"/>
      <protection locked="0"/>
    </xf>
    <xf numFmtId="176" fontId="3" fillId="3" borderId="0" xfId="0" applyNumberFormat="1" applyFont="1" applyFill="1" applyAlignment="1">
      <alignment vertical="center"/>
      <protection locked="0"/>
    </xf>
    <xf numFmtId="179" fontId="4" fillId="0" borderId="0" xfId="4" applyNumberFormat="1" applyFont="1" applyFill="1">
      <protection locked="0"/>
    </xf>
    <xf numFmtId="176" fontId="3" fillId="0" borderId="0" xfId="0" applyNumberFormat="1" applyFont="1">
      <protection locked="0"/>
    </xf>
    <xf numFmtId="0" fontId="3" fillId="0" borderId="0" xfId="0" applyFont="1" applyAlignment="1">
      <alignment vertical="center"/>
      <protection locked="0"/>
    </xf>
    <xf numFmtId="0" fontId="3" fillId="2" borderId="0" xfId="0" applyFont="1" applyFill="1" applyAlignment="1">
      <alignment vertical="center" wrapText="1"/>
      <protection locked="0"/>
    </xf>
    <xf numFmtId="176" fontId="2" fillId="2" borderId="0" xfId="0" applyNumberFormat="1" applyFont="1" applyFill="1" applyAlignment="1">
      <alignment horizontal="right" vertical="center" wrapText="1"/>
      <protection locked="0"/>
    </xf>
    <xf numFmtId="176" fontId="2" fillId="2" borderId="0" xfId="0" applyNumberFormat="1" applyFont="1" applyFill="1" applyAlignment="1">
      <alignment vertical="center"/>
      <protection locked="0"/>
    </xf>
    <xf numFmtId="3" fontId="2" fillId="0" borderId="0" xfId="0" applyNumberFormat="1" applyFont="1" applyFill="1" applyAlignment="1">
      <alignment vertical="center"/>
      <protection locked="0"/>
    </xf>
    <xf numFmtId="0" fontId="3" fillId="3" borderId="0" xfId="0" applyFont="1" applyFill="1" applyAlignment="1">
      <alignment vertical="center" wrapText="1"/>
      <protection locked="0"/>
    </xf>
    <xf numFmtId="176" fontId="3" fillId="3" borderId="0" xfId="0" applyNumberFormat="1" applyFont="1" applyFill="1" applyAlignment="1">
      <alignment horizontal="right" vertical="center" wrapText="1"/>
      <protection locked="0"/>
    </xf>
    <xf numFmtId="0" fontId="3" fillId="0" borderId="0" xfId="0" applyFont="1" applyFill="1" applyAlignment="1">
      <alignment vertical="center" wrapText="1"/>
      <protection locked="0"/>
    </xf>
    <xf numFmtId="3" fontId="2" fillId="0" borderId="0" xfId="0" applyNumberFormat="1" applyFont="1" applyFill="1">
      <protection locked="0"/>
    </xf>
    <xf numFmtId="176" fontId="3" fillId="2" borderId="0" xfId="0" applyNumberFormat="1" applyFont="1" applyFill="1" applyAlignment="1">
      <alignment wrapText="1"/>
      <protection locked="0"/>
    </xf>
    <xf numFmtId="176" fontId="3" fillId="0" borderId="0" xfId="0" applyNumberFormat="1" applyFont="1" applyAlignment="1">
      <alignment wrapText="1"/>
      <protection locked="0"/>
    </xf>
    <xf numFmtId="176" fontId="3" fillId="3" borderId="0" xfId="0" applyNumberFormat="1" applyFont="1" applyFill="1" applyAlignment="1">
      <alignment wrapText="1"/>
      <protection locked="0"/>
    </xf>
    <xf numFmtId="0" fontId="2" fillId="3" borderId="0" xfId="0" applyFont="1" applyFill="1" applyAlignment="1">
      <alignment horizontal="left" vertical="center" wrapText="1" indent="1"/>
      <protection locked="0"/>
    </xf>
    <xf numFmtId="176" fontId="2" fillId="3" borderId="0" xfId="0" applyNumberFormat="1" applyFont="1" applyFill="1" applyAlignment="1">
      <alignment horizontal="right" vertical="center" wrapText="1"/>
      <protection locked="0"/>
    </xf>
    <xf numFmtId="176" fontId="2" fillId="3" borderId="0" xfId="0" applyNumberFormat="1" applyFont="1" applyFill="1" applyAlignment="1">
      <alignment vertical="center"/>
      <protection locked="0"/>
    </xf>
    <xf numFmtId="0" fontId="3" fillId="0" borderId="0" xfId="0" applyFont="1" applyFill="1" applyAlignment="1">
      <alignment horizontal="left" vertical="top" wrapText="1" indent="1"/>
      <protection locked="0"/>
    </xf>
    <xf numFmtId="176" fontId="3" fillId="0" borderId="0" xfId="0" applyNumberFormat="1" applyFont="1" applyFill="1" applyAlignment="1">
      <alignment horizontal="right" wrapText="1"/>
      <protection locked="0"/>
    </xf>
    <xf numFmtId="176" fontId="3" fillId="0" borderId="0" xfId="0" applyNumberFormat="1" applyFont="1" applyFill="1">
      <protection locked="0"/>
    </xf>
    <xf numFmtId="0" fontId="2" fillId="3" borderId="0" xfId="0" applyFont="1" applyFill="1" applyAlignment="1">
      <alignment horizontal="left" vertical="center" indent="1"/>
      <protection locked="0"/>
    </xf>
    <xf numFmtId="176" fontId="3" fillId="0" borderId="0" xfId="2" applyNumberFormat="1" applyFont="1"/>
    <xf numFmtId="3" fontId="2" fillId="0" borderId="0" xfId="0" applyNumberFormat="1" applyFont="1" applyFill="1" applyAlignment="1">
      <alignment horizontal="right" wrapText="1"/>
      <protection locked="0"/>
    </xf>
    <xf numFmtId="0" fontId="2" fillId="0" borderId="0" xfId="0" applyFont="1" applyFill="1" applyAlignment="1">
      <alignment horizontal="left" vertical="center" wrapText="1" indent="1"/>
      <protection locked="0"/>
    </xf>
    <xf numFmtId="179" fontId="2" fillId="0" borderId="0" xfId="0" applyNumberFormat="1" applyFont="1" applyFill="1" applyAlignment="1">
      <alignment horizontal="right" vertical="center" wrapText="1"/>
      <protection locked="0"/>
    </xf>
    <xf numFmtId="179" fontId="2" fillId="0" borderId="0" xfId="0" applyNumberFormat="1" applyFont="1" applyFill="1" applyAlignment="1">
      <alignment vertical="center"/>
      <protection locked="0"/>
    </xf>
    <xf numFmtId="0" fontId="3" fillId="0" borderId="0" xfId="0" applyFont="1" applyFill="1" applyAlignment="1">
      <alignment vertical="top"/>
      <protection locked="0"/>
    </xf>
    <xf numFmtId="181" fontId="3" fillId="0" borderId="0" xfId="1" applyNumberFormat="1" applyFont="1" applyFill="1" applyAlignment="1">
      <alignment horizontal="right" vertical="top" wrapText="1" indent="1"/>
    </xf>
    <xf numFmtId="38" fontId="3" fillId="0" borderId="0" xfId="1" applyNumberFormat="1" applyFont="1" applyProtection="1">
      <protection locked="0"/>
    </xf>
    <xf numFmtId="179" fontId="3" fillId="0" borderId="0" xfId="0" applyNumberFormat="1" applyFont="1">
      <protection locked="0"/>
    </xf>
    <xf numFmtId="37" fontId="3" fillId="0" borderId="0" xfId="0" applyNumberFormat="1" applyFont="1" applyFill="1">
      <protection locked="0"/>
    </xf>
    <xf numFmtId="37" fontId="3" fillId="0" borderId="0" xfId="0" applyNumberFormat="1" applyFont="1">
      <protection locked="0"/>
    </xf>
    <xf numFmtId="179" fontId="3" fillId="0" borderId="0" xfId="0" applyNumberFormat="1" applyFont="1" applyFill="1">
      <protection locked="0"/>
    </xf>
    <xf numFmtId="0" fontId="4" fillId="0" borderId="0" xfId="4">
      <protection locked="0"/>
    </xf>
    <xf numFmtId="179" fontId="4" fillId="0" borderId="0" xfId="4" applyNumberFormat="1">
      <protection locked="0"/>
    </xf>
    <xf numFmtId="37" fontId="3" fillId="0" borderId="0" xfId="0" applyNumberFormat="1" applyFont="1" applyAlignment="1">
      <alignment wrapText="1"/>
      <protection locked="0"/>
    </xf>
    <xf numFmtId="37" fontId="2" fillId="0" borderId="0" xfId="0" applyNumberFormat="1" applyFont="1" applyFill="1" applyBorder="1" applyAlignment="1">
      <alignment horizontal="center" wrapText="1"/>
      <protection locked="0"/>
    </xf>
    <xf numFmtId="37" fontId="2" fillId="0" borderId="0" xfId="0" applyNumberFormat="1" applyFont="1" applyFill="1" applyBorder="1" applyAlignment="1">
      <alignment wrapText="1"/>
      <protection locked="0"/>
    </xf>
    <xf numFmtId="179" fontId="2" fillId="0" borderId="0" xfId="0" applyNumberFormat="1" applyFont="1" applyFill="1" applyBorder="1" applyAlignment="1">
      <alignment horizontal="center" wrapText="1"/>
      <protection locked="0"/>
    </xf>
    <xf numFmtId="37" fontId="3" fillId="0" borderId="0" xfId="0" applyNumberFormat="1" applyFont="1" applyFill="1" applyAlignment="1">
      <alignment wrapText="1"/>
      <protection locked="0"/>
    </xf>
    <xf numFmtId="37" fontId="3" fillId="0" borderId="1" xfId="0" applyNumberFormat="1" applyFont="1" applyFill="1" applyBorder="1">
      <protection locked="0"/>
    </xf>
    <xf numFmtId="179" fontId="3" fillId="0" borderId="1" xfId="0" applyNumberFormat="1" applyFont="1" applyFill="1" applyBorder="1">
      <protection locked="0"/>
    </xf>
    <xf numFmtId="37" fontId="3" fillId="0" borderId="0" xfId="0" applyNumberFormat="1" applyFont="1" applyFill="1" applyAlignment="1">
      <alignment horizontal="center" wrapText="1"/>
      <protection locked="0"/>
    </xf>
    <xf numFmtId="179" fontId="3" fillId="0" borderId="0" xfId="0" applyNumberFormat="1" applyFont="1" applyFill="1" applyAlignment="1">
      <alignment horizontal="center" wrapText="1"/>
      <protection locked="0"/>
    </xf>
    <xf numFmtId="37" fontId="3" fillId="2" borderId="0" xfId="0" applyNumberFormat="1" applyFont="1" applyFill="1" applyAlignment="1">
      <alignment wrapText="1"/>
      <protection locked="0"/>
    </xf>
    <xf numFmtId="0" fontId="3" fillId="0" borderId="0" xfId="0" applyFont="1" applyAlignment="1">
      <alignment horizontal="left" vertical="center" wrapText="1" indent="2"/>
      <protection locked="0"/>
    </xf>
    <xf numFmtId="176" fontId="3" fillId="0" borderId="0" xfId="1" applyNumberFormat="1" applyFont="1" applyFill="1" applyAlignment="1" applyProtection="1">
      <alignment horizontal="right" vertical="center" wrapText="1"/>
      <protection locked="0"/>
    </xf>
    <xf numFmtId="176" fontId="3" fillId="0" borderId="0" xfId="1" applyNumberFormat="1" applyFont="1" applyAlignment="1" applyProtection="1">
      <alignment vertical="center"/>
      <protection locked="0"/>
    </xf>
    <xf numFmtId="176" fontId="3" fillId="0" borderId="0" xfId="0" applyNumberFormat="1" applyFont="1" applyAlignment="1">
      <alignment vertical="center"/>
      <protection locked="0"/>
    </xf>
    <xf numFmtId="179" fontId="3" fillId="3" borderId="0" xfId="1" applyNumberFormat="1" applyFont="1" applyFill="1" applyAlignment="1" applyProtection="1">
      <alignment horizontal="right" vertical="center" wrapText="1"/>
      <protection locked="0"/>
    </xf>
    <xf numFmtId="9" fontId="4" fillId="0" borderId="0" xfId="3" applyFont="1" applyProtection="1">
      <protection locked="0"/>
    </xf>
    <xf numFmtId="178" fontId="4" fillId="0" borderId="0" xfId="4" applyNumberFormat="1">
      <protection locked="0"/>
    </xf>
    <xf numFmtId="0" fontId="3" fillId="2" borderId="0" xfId="0" applyFont="1" applyFill="1" applyAlignment="1">
      <alignment horizontal="left" vertical="center" wrapText="1" indent="2"/>
      <protection locked="0"/>
    </xf>
    <xf numFmtId="176" fontId="3" fillId="3" borderId="0" xfId="1" applyNumberFormat="1" applyFont="1" applyFill="1" applyAlignment="1" applyProtection="1">
      <alignment horizontal="right" vertical="center" wrapText="1"/>
      <protection locked="0"/>
    </xf>
    <xf numFmtId="176" fontId="3" fillId="2" borderId="0" xfId="1" applyNumberFormat="1" applyFont="1" applyFill="1" applyAlignment="1" applyProtection="1">
      <alignment vertical="center"/>
      <protection locked="0"/>
    </xf>
    <xf numFmtId="176" fontId="3" fillId="0" borderId="0" xfId="1" applyNumberFormat="1" applyFont="1" applyProtection="1">
      <protection locked="0"/>
    </xf>
    <xf numFmtId="43" fontId="4" fillId="0" borderId="0" xfId="1" applyFont="1" applyProtection="1">
      <protection locked="0"/>
    </xf>
    <xf numFmtId="176" fontId="2" fillId="2" borderId="0" xfId="1" applyNumberFormat="1" applyFont="1" applyFill="1" applyAlignment="1" applyProtection="1">
      <alignment horizontal="right" vertical="center" wrapText="1"/>
      <protection locked="0"/>
    </xf>
    <xf numFmtId="176" fontId="2" fillId="2" borderId="0" xfId="1" applyNumberFormat="1" applyFont="1" applyFill="1" applyAlignment="1" applyProtection="1">
      <alignment vertical="center"/>
      <protection locked="0"/>
    </xf>
    <xf numFmtId="176" fontId="3" fillId="2" borderId="0" xfId="1" applyNumberFormat="1" applyFont="1" applyFill="1" applyAlignment="1" applyProtection="1">
      <alignment wrapText="1"/>
      <protection locked="0"/>
    </xf>
    <xf numFmtId="37" fontId="3" fillId="0" borderId="0" xfId="0" applyNumberFormat="1" applyFont="1" applyAlignment="1">
      <alignment horizontal="right" vertical="center" wrapText="1"/>
      <protection locked="0"/>
    </xf>
    <xf numFmtId="37" fontId="3" fillId="3" borderId="0" xfId="0" applyNumberFormat="1" applyFont="1" applyFill="1" applyAlignment="1">
      <alignment horizontal="right" vertical="center" wrapText="1"/>
      <protection locked="0"/>
    </xf>
    <xf numFmtId="176" fontId="3" fillId="2" borderId="0" xfId="1" applyNumberFormat="1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>
      <alignment wrapText="1"/>
      <protection locked="0"/>
    </xf>
    <xf numFmtId="37" fontId="3" fillId="0" borderId="0" xfId="0" applyNumberFormat="1" applyFont="1" applyFill="1" applyAlignment="1">
      <alignment horizontal="right" vertical="center" wrapText="1"/>
      <protection locked="0"/>
    </xf>
    <xf numFmtId="176" fontId="3" fillId="0" borderId="0" xfId="1" applyNumberFormat="1" applyFont="1" applyFill="1" applyAlignment="1" applyProtection="1">
      <alignment vertical="center"/>
      <protection locked="0"/>
    </xf>
    <xf numFmtId="0" fontId="3" fillId="0" borderId="0" xfId="0" applyFont="1" applyAlignment="1">
      <alignment horizontal="left" vertical="top" wrapText="1" indent="1"/>
      <protection locked="0"/>
    </xf>
    <xf numFmtId="176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Fill="1" applyAlignment="1">
      <alignment horizontal="left" vertical="top" wrapText="1" indent="1"/>
      <protection locked="0"/>
    </xf>
    <xf numFmtId="176" fontId="2" fillId="0" borderId="0" xfId="1" applyNumberFormat="1" applyFont="1" applyFill="1" applyAlignment="1" applyProtection="1">
      <alignment horizontal="right" wrapText="1"/>
      <protection locked="0"/>
    </xf>
    <xf numFmtId="176" fontId="2" fillId="0" borderId="0" xfId="1" applyNumberFormat="1" applyFont="1" applyFill="1" applyProtection="1">
      <protection locked="0"/>
    </xf>
    <xf numFmtId="176" fontId="2" fillId="0" borderId="0" xfId="0" applyNumberFormat="1" applyFont="1" applyFill="1" applyAlignment="1">
      <alignment horizontal="right" wrapText="1"/>
      <protection locked="0"/>
    </xf>
    <xf numFmtId="176" fontId="3" fillId="3" borderId="0" xfId="1" applyNumberFormat="1" applyFont="1" applyFill="1" applyAlignment="1" applyProtection="1">
      <alignment vertical="center"/>
      <protection locked="0"/>
    </xf>
    <xf numFmtId="0" fontId="2" fillId="3" borderId="0" xfId="0" applyFont="1" applyFill="1" applyAlignment="1">
      <alignment wrapText="1"/>
      <protection locked="0"/>
    </xf>
    <xf numFmtId="176" fontId="2" fillId="3" borderId="0" xfId="1" applyNumberFormat="1" applyFont="1" applyFill="1" applyAlignment="1" applyProtection="1">
      <alignment horizontal="right" vertical="center" wrapText="1"/>
      <protection locked="0"/>
    </xf>
    <xf numFmtId="176" fontId="2" fillId="3" borderId="0" xfId="1" applyNumberFormat="1" applyFont="1" applyFill="1" applyAlignment="1" applyProtection="1">
      <alignment vertical="center"/>
      <protection locked="0"/>
    </xf>
    <xf numFmtId="37" fontId="3" fillId="0" borderId="0" xfId="1" applyNumberFormat="1" applyFont="1" applyProtection="1">
      <protection locked="0"/>
    </xf>
    <xf numFmtId="37" fontId="3" fillId="3" borderId="0" xfId="1" applyNumberFormat="1" applyFont="1" applyFill="1" applyAlignment="1" applyProtection="1">
      <alignment wrapText="1"/>
      <protection locked="0"/>
    </xf>
    <xf numFmtId="37" fontId="3" fillId="3" borderId="0" xfId="0" applyNumberFormat="1" applyFont="1" applyFill="1" applyAlignment="1">
      <alignment wrapText="1"/>
      <protection locked="0"/>
    </xf>
    <xf numFmtId="0" fontId="3" fillId="0" borderId="0" xfId="0" applyFont="1" applyFill="1" applyAlignment="1">
      <alignment horizontal="left" vertical="center" wrapText="1" indent="2"/>
      <protection locked="0"/>
    </xf>
    <xf numFmtId="39" fontId="3" fillId="0" borderId="0" xfId="0" applyNumberFormat="1" applyFont="1" applyFill="1" applyAlignment="1">
      <alignment horizontal="right" vertical="center" wrapText="1"/>
      <protection locked="0"/>
    </xf>
    <xf numFmtId="177" fontId="3" fillId="0" borderId="0" xfId="1" applyNumberFormat="1" applyFont="1" applyFill="1" applyAlignment="1" applyProtection="1">
      <alignment horizontal="right" vertical="center" wrapText="1"/>
      <protection locked="0"/>
    </xf>
    <xf numFmtId="177" fontId="3" fillId="0" borderId="0" xfId="1" applyNumberFormat="1" applyFont="1" applyFill="1" applyAlignment="1" applyProtection="1">
      <alignment vertical="center"/>
      <protection locked="0"/>
    </xf>
    <xf numFmtId="177" fontId="3" fillId="0" borderId="0" xfId="0" applyNumberFormat="1" applyFont="1" applyFill="1" applyAlignment="1">
      <alignment horizontal="right" vertical="center" wrapText="1"/>
      <protection locked="0"/>
    </xf>
    <xf numFmtId="182" fontId="4" fillId="0" borderId="0" xfId="4" applyNumberFormat="1">
      <protection locked="0"/>
    </xf>
    <xf numFmtId="0" fontId="3" fillId="3" borderId="0" xfId="0" applyFont="1" applyFill="1" applyAlignment="1">
      <alignment horizontal="left" vertical="center" wrapText="1" indent="2"/>
      <protection locked="0"/>
    </xf>
    <xf numFmtId="39" fontId="3" fillId="3" borderId="0" xfId="0" applyNumberFormat="1" applyFont="1" applyFill="1" applyAlignment="1">
      <alignment horizontal="right" vertical="center" wrapText="1"/>
      <protection locked="0"/>
    </xf>
    <xf numFmtId="177" fontId="3" fillId="3" borderId="0" xfId="1" applyNumberFormat="1" applyFont="1" applyFill="1" applyAlignment="1" applyProtection="1">
      <alignment horizontal="right" vertical="center" wrapText="1"/>
      <protection locked="0"/>
    </xf>
    <xf numFmtId="177" fontId="3" fillId="3" borderId="0" xfId="1" applyNumberFormat="1" applyFont="1" applyFill="1" applyAlignment="1" applyProtection="1">
      <alignment vertical="center"/>
      <protection locked="0"/>
    </xf>
    <xf numFmtId="177" fontId="3" fillId="3" borderId="0" xfId="0" applyNumberFormat="1" applyFont="1" applyFill="1" applyAlignment="1">
      <alignment horizontal="right" vertical="center" wrapText="1"/>
      <protection locked="0"/>
    </xf>
    <xf numFmtId="0" fontId="2" fillId="0" borderId="0" xfId="0" applyFont="1" applyFill="1" applyAlignment="1">
      <alignment wrapText="1"/>
      <protection locked="0"/>
    </xf>
    <xf numFmtId="39" fontId="3" fillId="0" borderId="0" xfId="1" applyNumberFormat="1" applyFont="1" applyProtection="1">
      <protection locked="0"/>
    </xf>
    <xf numFmtId="39" fontId="3" fillId="3" borderId="0" xfId="1" applyNumberFormat="1" applyFont="1" applyFill="1" applyAlignment="1" applyProtection="1">
      <alignment wrapText="1"/>
      <protection locked="0"/>
    </xf>
    <xf numFmtId="49" fontId="3" fillId="0" borderId="0" xfId="0" applyNumberFormat="1" applyFont="1" applyFill="1" applyAlignment="1">
      <alignment horizontal="left" vertical="center" wrapText="1" indent="2"/>
      <protection locked="0"/>
    </xf>
    <xf numFmtId="49" fontId="3" fillId="3" borderId="0" xfId="0" applyNumberFormat="1" applyFont="1" applyFill="1" applyAlignment="1">
      <alignment horizontal="left" vertical="center" wrapText="1" indent="2"/>
      <protection locked="0"/>
    </xf>
    <xf numFmtId="37" fontId="4" fillId="0" borderId="0" xfId="1" applyNumberFormat="1" applyFont="1" applyProtection="1">
      <protection locked="0"/>
    </xf>
    <xf numFmtId="37" fontId="3" fillId="0" borderId="0" xfId="1" applyNumberFormat="1" applyFont="1" applyFill="1" applyAlignment="1" applyProtection="1">
      <alignment horizontal="right" vertical="center" wrapText="1"/>
      <protection locked="0"/>
    </xf>
    <xf numFmtId="37" fontId="3" fillId="0" borderId="0" xfId="0" applyNumberFormat="1" applyFont="1" applyAlignment="1">
      <alignment vertical="center"/>
      <protection locked="0"/>
    </xf>
    <xf numFmtId="0" fontId="3" fillId="0" borderId="0" xfId="0" applyFont="1" applyAlignment="1">
      <alignment horizontal="left" vertical="center" indent="1"/>
      <protection locked="0"/>
    </xf>
    <xf numFmtId="176" fontId="4" fillId="0" borderId="0" xfId="1" applyNumberFormat="1" applyFont="1" applyProtection="1">
      <protection locked="0"/>
    </xf>
    <xf numFmtId="179" fontId="3" fillId="0" borderId="0" xfId="1" applyNumberFormat="1" applyFont="1" applyFill="1" applyAlignment="1" applyProtection="1">
      <alignment horizontal="right" vertical="center" wrapText="1"/>
      <protection locked="0"/>
    </xf>
    <xf numFmtId="43" fontId="3" fillId="3" borderId="0" xfId="1" applyFont="1" applyFill="1" applyAlignment="1" applyProtection="1">
      <alignment horizontal="right" vertical="center" wrapText="1"/>
      <protection locked="0"/>
    </xf>
    <xf numFmtId="37" fontId="4" fillId="0" borderId="0" xfId="4" applyNumberFormat="1">
      <protection locked="0"/>
    </xf>
    <xf numFmtId="43" fontId="3" fillId="0" borderId="0" xfId="1" applyFont="1" applyProtection="1">
      <protection locked="0"/>
    </xf>
    <xf numFmtId="182" fontId="3" fillId="0" borderId="0" xfId="0" applyNumberFormat="1" applyFont="1">
      <protection locked="0"/>
    </xf>
    <xf numFmtId="37" fontId="2" fillId="0" borderId="0" xfId="0" applyNumberFormat="1" applyFont="1" applyFill="1" applyAlignment="1">
      <alignment horizontal="center" wrapText="1"/>
      <protection locked="0"/>
    </xf>
    <xf numFmtId="37" fontId="3" fillId="0" borderId="1" xfId="0" applyNumberFormat="1" applyFont="1" applyBorder="1">
      <protection locked="0"/>
    </xf>
    <xf numFmtId="37" fontId="3" fillId="0" borderId="0" xfId="0" applyNumberFormat="1" applyFont="1" applyAlignment="1">
      <alignment horizontal="center" wrapText="1"/>
      <protection locked="0"/>
    </xf>
    <xf numFmtId="176" fontId="2" fillId="3" borderId="0" xfId="0" applyNumberFormat="1" applyFont="1" applyFill="1" applyAlignment="1">
      <alignment vertical="center" wrapText="1"/>
      <protection locked="0"/>
    </xf>
    <xf numFmtId="176" fontId="2" fillId="3" borderId="0" xfId="0" applyNumberFormat="1" applyFont="1" applyFill="1" applyAlignment="1">
      <alignment wrapText="1"/>
      <protection locked="0"/>
    </xf>
    <xf numFmtId="183" fontId="3" fillId="0" borderId="0" xfId="0" applyNumberFormat="1" applyFont="1">
      <protection locked="0"/>
    </xf>
    <xf numFmtId="176" fontId="3" fillId="0" borderId="0" xfId="0" applyNumberFormat="1" applyFont="1" applyFill="1" applyAlignment="1">
      <alignment vertical="center" wrapText="1"/>
      <protection locked="0"/>
    </xf>
    <xf numFmtId="176" fontId="3" fillId="0" borderId="0" xfId="0" applyNumberFormat="1" applyFont="1" applyFill="1" applyAlignment="1">
      <alignment wrapText="1"/>
      <protection locked="0"/>
    </xf>
    <xf numFmtId="176" fontId="3" fillId="3" borderId="0" xfId="0" applyNumberFormat="1" applyFont="1" applyFill="1" applyAlignment="1">
      <alignment vertical="center" wrapText="1"/>
      <protection locked="0"/>
    </xf>
    <xf numFmtId="176" fontId="3" fillId="0" borderId="0" xfId="0" applyNumberFormat="1" applyFont="1" applyFill="1" applyAlignment="1">
      <alignment horizontal="center" wrapText="1"/>
      <protection locked="0"/>
    </xf>
    <xf numFmtId="0" fontId="3" fillId="0" borderId="0" xfId="4" applyFont="1">
      <protection locked="0"/>
    </xf>
    <xf numFmtId="176" fontId="3" fillId="0" borderId="0" xfId="4" applyNumberFormat="1" applyFont="1">
      <protection locked="0"/>
    </xf>
    <xf numFmtId="183" fontId="3" fillId="3" borderId="0" xfId="0" applyNumberFormat="1" applyFont="1" applyFill="1" applyAlignment="1">
      <alignment vertical="center" wrapText="1"/>
      <protection locked="0"/>
    </xf>
    <xf numFmtId="176" fontId="2" fillId="0" borderId="0" xfId="0" applyNumberFormat="1" applyFont="1" applyFill="1" applyAlignment="1">
      <alignment wrapText="1"/>
      <protection locked="0"/>
    </xf>
    <xf numFmtId="183" fontId="3" fillId="0" borderId="0" xfId="0" applyNumberFormat="1" applyFont="1" applyFill="1">
      <protection locked="0"/>
    </xf>
    <xf numFmtId="9" fontId="3" fillId="3" borderId="0" xfId="3" applyNumberFormat="1" applyFont="1" applyFill="1" applyAlignment="1" applyProtection="1">
      <alignment wrapText="1"/>
      <protection locked="0"/>
    </xf>
    <xf numFmtId="184" fontId="3" fillId="3" borderId="0" xfId="3" applyNumberFormat="1" applyFont="1" applyFill="1" applyAlignment="1" applyProtection="1">
      <alignment wrapText="1"/>
      <protection locked="0"/>
    </xf>
    <xf numFmtId="183" fontId="3" fillId="0" borderId="0" xfId="4" applyNumberFormat="1" applyFont="1">
      <protection locked="0"/>
    </xf>
    <xf numFmtId="183" fontId="3" fillId="0" borderId="0" xfId="0" applyNumberFormat="1" applyFont="1" applyFill="1" applyAlignment="1">
      <alignment vertical="center" wrapText="1"/>
      <protection locked="0"/>
    </xf>
    <xf numFmtId="178" fontId="3" fillId="0" borderId="0" xfId="1" applyNumberFormat="1" applyFont="1" applyFill="1" applyAlignment="1" applyProtection="1">
      <alignment wrapText="1"/>
      <protection locked="0"/>
    </xf>
    <xf numFmtId="176" fontId="3" fillId="0" borderId="0" xfId="1" applyNumberFormat="1" applyFont="1" applyFill="1" applyAlignment="1" applyProtection="1">
      <alignment wrapText="1"/>
      <protection locked="0"/>
    </xf>
    <xf numFmtId="185" fontId="3" fillId="3" borderId="0" xfId="0" applyNumberFormat="1" applyFont="1" applyFill="1" applyAlignment="1">
      <alignment vertical="center" wrapText="1"/>
      <protection locked="0"/>
    </xf>
    <xf numFmtId="177" fontId="3" fillId="3" borderId="0" xfId="0" applyNumberFormat="1" applyFont="1" applyFill="1" applyAlignment="1">
      <alignment wrapText="1"/>
      <protection locked="0"/>
    </xf>
    <xf numFmtId="177" fontId="3" fillId="3" borderId="0" xfId="0" applyNumberFormat="1" applyFont="1" applyFill="1" applyAlignment="1">
      <alignment vertical="center" wrapText="1"/>
      <protection locked="0"/>
    </xf>
    <xf numFmtId="185" fontId="3" fillId="0" borderId="0" xfId="0" applyNumberFormat="1" applyFont="1" applyFill="1" applyAlignment="1">
      <alignment vertical="center" wrapText="1"/>
      <protection locked="0"/>
    </xf>
    <xf numFmtId="177" fontId="3" fillId="0" borderId="0" xfId="0" applyNumberFormat="1" applyFont="1" applyFill="1" applyAlignment="1">
      <alignment wrapText="1"/>
      <protection locked="0"/>
    </xf>
    <xf numFmtId="177" fontId="3" fillId="0" borderId="0" xfId="0" applyNumberFormat="1" applyFont="1" applyFill="1" applyAlignment="1">
      <alignment vertical="center" wrapText="1"/>
      <protection locked="0"/>
    </xf>
    <xf numFmtId="182" fontId="3" fillId="0" borderId="0" xfId="0" applyNumberFormat="1" applyFont="1" applyFill="1">
      <protection locked="0"/>
    </xf>
    <xf numFmtId="0" fontId="3" fillId="0" borderId="0" xfId="0" applyFont="1" applyAlignment="1">
      <alignment vertical="top" wrapText="1"/>
      <protection locked="0"/>
    </xf>
    <xf numFmtId="43" fontId="3" fillId="0" borderId="0" xfId="1" applyFont="1" applyAlignment="1" applyProtection="1">
      <alignment vertical="top" wrapText="1"/>
      <protection locked="0"/>
    </xf>
    <xf numFmtId="0" fontId="3" fillId="0" borderId="0" xfId="0" applyFont="1" applyFill="1" applyAlignment="1">
      <alignment vertical="top" wrapText="1"/>
      <protection locked="0"/>
    </xf>
    <xf numFmtId="0" fontId="7" fillId="0" borderId="0" xfId="0" applyFont="1">
      <protection locked="0"/>
    </xf>
    <xf numFmtId="176" fontId="3" fillId="3" borderId="0" xfId="1" quotePrefix="1" applyNumberFormat="1" applyFont="1" applyFill="1" applyAlignment="1" applyProtection="1">
      <alignment horizontal="right" vertical="center" wrapText="1"/>
      <protection locked="0"/>
    </xf>
    <xf numFmtId="0" fontId="5" fillId="0" borderId="0" xfId="0" applyFont="1" applyFill="1" applyAlignment="1">
      <alignment horizontal="center" vertical="top" wrapText="1"/>
      <protection locked="0"/>
    </xf>
    <xf numFmtId="0" fontId="3" fillId="0" borderId="0" xfId="0" applyFont="1" applyAlignment="1">
      <alignment wrapText="1"/>
      <protection locked="0"/>
    </xf>
    <xf numFmtId="0" fontId="3" fillId="0" borderId="0" xfId="0" applyFont="1" applyFill="1" applyAlignment="1">
      <alignment vertical="top" wrapText="1"/>
      <protection locked="0"/>
    </xf>
    <xf numFmtId="0" fontId="3" fillId="0" borderId="0" xfId="0" applyFont="1" applyFill="1" applyAlignment="1">
      <alignment wrapText="1"/>
      <protection locked="0"/>
    </xf>
    <xf numFmtId="37" fontId="3" fillId="0" borderId="0" xfId="0" applyNumberFormat="1" applyFont="1" applyFill="1" applyAlignment="1">
      <alignment wrapText="1"/>
      <protection locked="0"/>
    </xf>
    <xf numFmtId="37" fontId="5" fillId="0" borderId="0" xfId="0" applyNumberFormat="1" applyFont="1" applyFill="1" applyAlignment="1">
      <alignment horizontal="center" vertical="top" wrapText="1"/>
      <protection locked="0"/>
    </xf>
    <xf numFmtId="179" fontId="5" fillId="0" borderId="0" xfId="0" applyNumberFormat="1" applyFont="1" applyFill="1" applyAlignment="1">
      <alignment horizontal="center" vertical="top" wrapText="1"/>
      <protection locked="0"/>
    </xf>
    <xf numFmtId="0" fontId="3" fillId="0" borderId="0" xfId="0" applyFont="1" applyFill="1" applyAlignment="1">
      <alignment horizontal="center" wrapText="1"/>
      <protection locked="0"/>
    </xf>
    <xf numFmtId="37" fontId="5" fillId="0" borderId="0" xfId="0" applyNumberFormat="1" applyFont="1" applyAlignment="1">
      <alignment horizontal="center" vertical="top" wrapText="1"/>
      <protection locked="0"/>
    </xf>
    <xf numFmtId="0" fontId="3" fillId="0" borderId="0" xfId="0" applyFont="1" applyFill="1" applyAlignment="1">
      <alignment horizontal="left" vertical="top" wrapText="1"/>
      <protection locked="0"/>
    </xf>
  </cellXfs>
  <cellStyles count="5">
    <cellStyle name="百分比" xfId="3" builtinId="5"/>
    <cellStyle name="常规" xfId="0" builtinId="0"/>
    <cellStyle name="常规 2" xfId="4"/>
    <cellStyle name="千位分隔" xfId="1" builtinId="3"/>
    <cellStyle name="千位分隔[0]" xfId="2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view="pageBreakPreview" zoomScaleNormal="100" zoomScaleSheetLayoutView="100" workbookViewId="0">
      <selection activeCell="K48" sqref="K48"/>
    </sheetView>
  </sheetViews>
  <sheetFormatPr defaultColWidth="11.453125" defaultRowHeight="13" x14ac:dyDescent="0.3"/>
  <cols>
    <col min="1" max="1" width="4.81640625" style="2" customWidth="1"/>
    <col min="2" max="2" width="46.54296875" style="2" bestFit="1" customWidth="1"/>
    <col min="3" max="3" width="2.453125" style="2" customWidth="1"/>
    <col min="4" max="4" width="18" style="2" customWidth="1"/>
    <col min="5" max="5" width="3.1796875" style="2" customWidth="1"/>
    <col min="6" max="6" width="18" style="2" customWidth="1"/>
    <col min="7" max="7" width="2.81640625" style="2" customWidth="1"/>
    <col min="8" max="8" width="17.453125" style="2" customWidth="1"/>
    <col min="9" max="9" width="2.453125" style="4" customWidth="1"/>
    <col min="10" max="10" width="8.81640625" style="5" bestFit="1" customWidth="1"/>
    <col min="11" max="12" width="11.453125" style="5"/>
    <col min="13" max="14" width="11.453125" style="6"/>
    <col min="15" max="17" width="11.453125" style="5"/>
    <col min="18" max="18" width="12.81640625" style="5" bestFit="1" customWidth="1"/>
    <col min="19" max="16384" width="11.453125" style="5"/>
  </cols>
  <sheetData>
    <row r="1" spans="1:16" x14ac:dyDescent="0.3">
      <c r="A1" s="1" t="s">
        <v>0</v>
      </c>
      <c r="D1" s="3"/>
      <c r="E1" s="3"/>
      <c r="F1" s="3"/>
      <c r="H1" s="3"/>
    </row>
    <row r="2" spans="1:16" x14ac:dyDescent="0.3">
      <c r="A2" s="1" t="s">
        <v>1</v>
      </c>
    </row>
    <row r="3" spans="1:16" x14ac:dyDescent="0.3">
      <c r="A3" s="1" t="s">
        <v>2</v>
      </c>
      <c r="D3" s="3"/>
      <c r="K3" s="7"/>
    </row>
    <row r="4" spans="1:16" x14ac:dyDescent="0.3">
      <c r="B4" s="8"/>
      <c r="C4" s="8"/>
      <c r="D4" s="9"/>
      <c r="E4" s="8"/>
      <c r="F4" s="8"/>
      <c r="G4" s="8"/>
      <c r="H4" s="8"/>
      <c r="I4" s="10"/>
    </row>
    <row r="5" spans="1:16" x14ac:dyDescent="0.3">
      <c r="B5" s="177"/>
      <c r="C5" s="177" t="s">
        <v>3</v>
      </c>
      <c r="D5" s="11" t="s">
        <v>4</v>
      </c>
      <c r="E5" s="177"/>
      <c r="F5" s="11" t="s">
        <v>5</v>
      </c>
      <c r="G5" s="177"/>
      <c r="H5" s="11" t="s">
        <v>5</v>
      </c>
      <c r="I5" s="12"/>
    </row>
    <row r="6" spans="1:16" x14ac:dyDescent="0.3">
      <c r="B6" s="177"/>
      <c r="C6" s="177"/>
      <c r="D6" s="12" t="s">
        <v>6</v>
      </c>
      <c r="E6" s="177"/>
      <c r="F6" s="13" t="s">
        <v>6</v>
      </c>
      <c r="G6" s="177"/>
      <c r="H6" s="13" t="s">
        <v>7</v>
      </c>
      <c r="I6" s="12"/>
    </row>
    <row r="7" spans="1:16" x14ac:dyDescent="0.3">
      <c r="B7" s="177"/>
      <c r="C7" s="177"/>
      <c r="D7" s="14"/>
      <c r="E7" s="177"/>
      <c r="F7" s="15"/>
      <c r="G7" s="177"/>
      <c r="H7" s="15"/>
      <c r="I7" s="16"/>
    </row>
    <row r="8" spans="1:16" x14ac:dyDescent="0.3">
      <c r="B8" s="177"/>
      <c r="C8" s="177"/>
      <c r="D8" s="17"/>
      <c r="E8" s="177"/>
      <c r="F8" s="17"/>
      <c r="G8" s="177"/>
      <c r="H8" s="17"/>
      <c r="I8" s="16"/>
    </row>
    <row r="9" spans="1:16" x14ac:dyDescent="0.3">
      <c r="A9" s="3"/>
      <c r="B9" s="178"/>
      <c r="C9" s="179" t="s">
        <v>3</v>
      </c>
      <c r="D9" s="176" t="s">
        <v>8</v>
      </c>
      <c r="E9" s="179"/>
      <c r="F9" s="176" t="s">
        <v>8</v>
      </c>
      <c r="G9" s="179"/>
      <c r="H9" s="176" t="s">
        <v>8</v>
      </c>
      <c r="I9" s="176"/>
    </row>
    <row r="10" spans="1:16" x14ac:dyDescent="0.3">
      <c r="A10" s="3"/>
      <c r="B10" s="178"/>
      <c r="C10" s="179"/>
      <c r="D10" s="176"/>
      <c r="E10" s="179"/>
      <c r="F10" s="176"/>
      <c r="G10" s="179"/>
      <c r="H10" s="176"/>
      <c r="I10" s="176"/>
    </row>
    <row r="11" spans="1:16" x14ac:dyDescent="0.3">
      <c r="B11" s="18" t="s">
        <v>9</v>
      </c>
      <c r="C11" s="19" t="s">
        <v>3</v>
      </c>
      <c r="D11" s="20"/>
      <c r="E11" s="20"/>
      <c r="F11" s="20"/>
      <c r="G11" s="20"/>
      <c r="H11" s="20"/>
      <c r="I11" s="10"/>
    </row>
    <row r="12" spans="1:16" x14ac:dyDescent="0.3">
      <c r="B12" s="21" t="s">
        <v>10</v>
      </c>
      <c r="C12" s="8" t="s">
        <v>3</v>
      </c>
      <c r="D12" s="22"/>
      <c r="E12" s="22"/>
      <c r="F12" s="22"/>
      <c r="G12" s="22"/>
      <c r="H12" s="22"/>
      <c r="I12" s="10"/>
    </row>
    <row r="13" spans="1:16" x14ac:dyDescent="0.3">
      <c r="B13" s="23" t="s">
        <v>11</v>
      </c>
      <c r="C13" s="19" t="s">
        <v>3</v>
      </c>
      <c r="D13" s="24">
        <v>21196</v>
      </c>
      <c r="E13" s="25"/>
      <c r="F13" s="24">
        <v>20861</v>
      </c>
      <c r="G13" s="25"/>
      <c r="H13" s="24">
        <v>3291</v>
      </c>
      <c r="I13" s="26"/>
      <c r="J13" s="27"/>
      <c r="K13" s="28"/>
      <c r="L13" s="28"/>
      <c r="O13" s="29"/>
      <c r="P13" s="6"/>
    </row>
    <row r="14" spans="1:16" s="33" customFormat="1" x14ac:dyDescent="0.3">
      <c r="A14" s="3"/>
      <c r="B14" s="30" t="s">
        <v>12</v>
      </c>
      <c r="C14" s="9"/>
      <c r="D14" s="31">
        <v>29566</v>
      </c>
      <c r="E14" s="32"/>
      <c r="F14" s="31">
        <v>30369</v>
      </c>
      <c r="G14" s="32"/>
      <c r="H14" s="31">
        <v>4791</v>
      </c>
      <c r="I14" s="26"/>
      <c r="J14" s="27"/>
      <c r="K14" s="29"/>
      <c r="M14" s="34"/>
      <c r="N14" s="6"/>
      <c r="O14" s="29"/>
      <c r="P14" s="6"/>
    </row>
    <row r="15" spans="1:16" x14ac:dyDescent="0.3">
      <c r="B15" s="35" t="s">
        <v>13</v>
      </c>
      <c r="C15" s="36" t="s">
        <v>3</v>
      </c>
      <c r="D15" s="24">
        <v>4649</v>
      </c>
      <c r="E15" s="37"/>
      <c r="F15" s="24">
        <v>3979</v>
      </c>
      <c r="G15" s="37"/>
      <c r="H15" s="24">
        <v>628</v>
      </c>
      <c r="I15" s="26"/>
      <c r="J15" s="27"/>
      <c r="K15" s="29"/>
      <c r="O15" s="29"/>
      <c r="P15" s="6"/>
    </row>
    <row r="16" spans="1:16" s="33" customFormat="1" x14ac:dyDescent="0.3">
      <c r="A16" s="3"/>
      <c r="B16" s="30" t="s">
        <v>14</v>
      </c>
      <c r="C16" s="9" t="s">
        <v>3</v>
      </c>
      <c r="D16" s="31">
        <v>10697</v>
      </c>
      <c r="E16" s="32"/>
      <c r="F16" s="31">
        <v>9274</v>
      </c>
      <c r="G16" s="32"/>
      <c r="H16" s="31">
        <v>1463</v>
      </c>
      <c r="I16" s="26"/>
      <c r="J16" s="27"/>
      <c r="K16" s="29"/>
      <c r="L16" s="38"/>
      <c r="M16" s="34"/>
      <c r="N16" s="6"/>
      <c r="O16" s="29"/>
      <c r="P16" s="6"/>
    </row>
    <row r="17" spans="1:18" x14ac:dyDescent="0.3">
      <c r="B17" s="8"/>
      <c r="C17" s="8"/>
      <c r="D17" s="39"/>
      <c r="E17" s="39"/>
      <c r="F17" s="39"/>
      <c r="G17" s="39"/>
      <c r="H17" s="39"/>
      <c r="I17" s="3"/>
      <c r="J17" s="27"/>
      <c r="K17" s="29"/>
      <c r="O17" s="29"/>
      <c r="P17" s="6"/>
    </row>
    <row r="18" spans="1:18" x14ac:dyDescent="0.3">
      <c r="A18" s="40"/>
      <c r="B18" s="18" t="s">
        <v>15</v>
      </c>
      <c r="C18" s="41" t="s">
        <v>3</v>
      </c>
      <c r="D18" s="42">
        <f>SUM(D13:D17)</f>
        <v>66108</v>
      </c>
      <c r="E18" s="42"/>
      <c r="F18" s="42">
        <f>SUM(F13:F17)</f>
        <v>64483</v>
      </c>
      <c r="G18" s="43"/>
      <c r="H18" s="42">
        <f>SUM(H13:H17)</f>
        <v>10173</v>
      </c>
      <c r="I18" s="44"/>
      <c r="J18" s="27"/>
      <c r="K18" s="29"/>
      <c r="O18" s="29"/>
      <c r="P18" s="6"/>
      <c r="R18" s="28"/>
    </row>
    <row r="19" spans="1:18" x14ac:dyDescent="0.3">
      <c r="B19" s="8"/>
      <c r="C19" s="8"/>
      <c r="D19" s="39"/>
      <c r="E19" s="39"/>
      <c r="F19" s="39"/>
      <c r="G19" s="39"/>
      <c r="H19" s="39"/>
      <c r="I19" s="3"/>
      <c r="J19" s="27"/>
      <c r="K19" s="29"/>
      <c r="O19" s="29"/>
      <c r="P19" s="6"/>
    </row>
    <row r="20" spans="1:18" x14ac:dyDescent="0.3">
      <c r="B20" s="35" t="s">
        <v>16</v>
      </c>
      <c r="C20" s="45" t="s">
        <v>3</v>
      </c>
      <c r="D20" s="46">
        <v>5534</v>
      </c>
      <c r="E20" s="37"/>
      <c r="F20" s="46">
        <v>5407</v>
      </c>
      <c r="G20" s="37"/>
      <c r="H20" s="46">
        <v>853</v>
      </c>
      <c r="I20" s="26"/>
      <c r="J20" s="27"/>
      <c r="K20" s="29"/>
      <c r="O20" s="29"/>
      <c r="P20" s="6"/>
    </row>
    <row r="21" spans="1:18" s="33" customFormat="1" x14ac:dyDescent="0.3">
      <c r="A21" s="3"/>
      <c r="B21" s="30" t="s">
        <v>17</v>
      </c>
      <c r="C21" s="47" t="s">
        <v>3</v>
      </c>
      <c r="D21" s="31">
        <v>13046</v>
      </c>
      <c r="E21" s="32"/>
      <c r="F21" s="31">
        <v>12991</v>
      </c>
      <c r="G21" s="32"/>
      <c r="H21" s="31">
        <v>2049</v>
      </c>
      <c r="I21" s="26"/>
      <c r="J21" s="27"/>
      <c r="K21" s="29"/>
      <c r="M21" s="34"/>
      <c r="N21" s="6"/>
      <c r="O21" s="29"/>
      <c r="P21" s="6"/>
    </row>
    <row r="22" spans="1:18" x14ac:dyDescent="0.3">
      <c r="B22" s="35" t="s">
        <v>18</v>
      </c>
      <c r="C22" s="45"/>
      <c r="D22" s="46">
        <v>777</v>
      </c>
      <c r="E22" s="37"/>
      <c r="F22" s="46">
        <v>689</v>
      </c>
      <c r="G22" s="37"/>
      <c r="H22" s="46">
        <v>109</v>
      </c>
      <c r="I22" s="26"/>
      <c r="J22" s="27"/>
      <c r="K22" s="29"/>
      <c r="O22" s="29"/>
      <c r="P22" s="6"/>
    </row>
    <row r="23" spans="1:18" s="33" customFormat="1" ht="46" x14ac:dyDescent="0.3">
      <c r="A23" s="3"/>
      <c r="B23" s="30" t="s">
        <v>19</v>
      </c>
      <c r="C23" s="47"/>
      <c r="D23" s="31">
        <v>44961</v>
      </c>
      <c r="E23" s="32"/>
      <c r="F23" s="31">
        <v>42668</v>
      </c>
      <c r="G23" s="32"/>
      <c r="H23" s="31">
        <v>6731</v>
      </c>
      <c r="I23" s="26"/>
      <c r="J23" s="27"/>
      <c r="K23" s="29"/>
      <c r="M23" s="34"/>
      <c r="N23" s="6"/>
      <c r="O23" s="29"/>
      <c r="P23" s="6"/>
    </row>
    <row r="24" spans="1:18" x14ac:dyDescent="0.3">
      <c r="B24" s="35" t="s">
        <v>20</v>
      </c>
      <c r="C24" s="45" t="s">
        <v>3</v>
      </c>
      <c r="D24" s="46">
        <v>59353</v>
      </c>
      <c r="E24" s="37"/>
      <c r="F24" s="46">
        <v>59353</v>
      </c>
      <c r="G24" s="37"/>
      <c r="H24" s="46">
        <v>9363</v>
      </c>
      <c r="I24" s="26"/>
      <c r="J24" s="27"/>
      <c r="K24" s="29"/>
      <c r="O24" s="29"/>
      <c r="P24" s="6"/>
    </row>
    <row r="25" spans="1:18" s="33" customFormat="1" x14ac:dyDescent="0.3">
      <c r="A25" s="3"/>
      <c r="B25" s="30" t="s">
        <v>21</v>
      </c>
      <c r="C25" s="47"/>
      <c r="D25" s="31">
        <v>396</v>
      </c>
      <c r="E25" s="32"/>
      <c r="F25" s="31">
        <v>399</v>
      </c>
      <c r="G25" s="32"/>
      <c r="H25" s="31">
        <v>63</v>
      </c>
      <c r="I25" s="26"/>
      <c r="J25" s="27"/>
      <c r="K25" s="29"/>
      <c r="M25" s="34"/>
      <c r="N25" s="6"/>
      <c r="O25" s="29"/>
      <c r="P25" s="6"/>
    </row>
    <row r="26" spans="1:18" x14ac:dyDescent="0.3">
      <c r="B26" s="35" t="s">
        <v>22</v>
      </c>
      <c r="C26" s="45"/>
      <c r="D26" s="46">
        <v>1684</v>
      </c>
      <c r="E26" s="37"/>
      <c r="F26" s="46">
        <v>1828</v>
      </c>
      <c r="G26" s="37"/>
      <c r="H26" s="46">
        <v>288</v>
      </c>
      <c r="I26" s="26"/>
      <c r="J26" s="27"/>
      <c r="K26" s="29"/>
      <c r="O26" s="29"/>
      <c r="P26" s="6"/>
    </row>
    <row r="27" spans="1:18" x14ac:dyDescent="0.3">
      <c r="B27" s="8"/>
      <c r="C27" s="8"/>
      <c r="D27" s="39"/>
      <c r="E27" s="39"/>
      <c r="F27" s="39"/>
      <c r="G27" s="39"/>
      <c r="H27" s="39"/>
      <c r="I27" s="3"/>
      <c r="J27" s="27"/>
      <c r="K27" s="29"/>
      <c r="O27" s="29"/>
      <c r="P27" s="6"/>
    </row>
    <row r="28" spans="1:18" x14ac:dyDescent="0.3">
      <c r="B28" s="18" t="s">
        <v>23</v>
      </c>
      <c r="C28" s="19" t="s">
        <v>3</v>
      </c>
      <c r="D28" s="42">
        <f>SUM(D18:D27)</f>
        <v>191859</v>
      </c>
      <c r="E28" s="42"/>
      <c r="F28" s="42">
        <f>SUM(F18:F27)</f>
        <v>187818</v>
      </c>
      <c r="G28" s="43"/>
      <c r="H28" s="42">
        <f>SUM(H18:H27)</f>
        <v>29629</v>
      </c>
      <c r="I28" s="48"/>
      <c r="J28" s="27"/>
      <c r="K28" s="29"/>
      <c r="O28" s="29"/>
      <c r="P28" s="6"/>
    </row>
    <row r="29" spans="1:18" x14ac:dyDescent="0.3">
      <c r="B29" s="8"/>
      <c r="C29" s="8"/>
      <c r="D29" s="39"/>
      <c r="E29" s="39"/>
      <c r="F29" s="39"/>
      <c r="G29" s="39"/>
      <c r="H29" s="39"/>
      <c r="I29" s="3"/>
      <c r="J29" s="27"/>
      <c r="K29" s="29"/>
      <c r="O29" s="29"/>
      <c r="P29" s="6"/>
    </row>
    <row r="30" spans="1:18" x14ac:dyDescent="0.3">
      <c r="B30" s="18" t="s">
        <v>24</v>
      </c>
      <c r="C30" s="19" t="s">
        <v>3</v>
      </c>
      <c r="D30" s="49"/>
      <c r="E30" s="49"/>
      <c r="F30" s="49"/>
      <c r="G30" s="49"/>
      <c r="H30" s="49"/>
      <c r="I30" s="9"/>
      <c r="J30" s="27"/>
      <c r="K30" s="29"/>
      <c r="O30" s="29"/>
      <c r="P30" s="6"/>
    </row>
    <row r="31" spans="1:18" x14ac:dyDescent="0.3">
      <c r="B31" s="21" t="s">
        <v>25</v>
      </c>
      <c r="C31" s="8" t="s">
        <v>3</v>
      </c>
      <c r="D31" s="50"/>
      <c r="E31" s="50"/>
      <c r="F31" s="50"/>
      <c r="G31" s="50"/>
      <c r="H31" s="50"/>
      <c r="I31" s="9"/>
      <c r="J31" s="27"/>
      <c r="K31" s="29"/>
      <c r="O31" s="29"/>
      <c r="P31" s="6"/>
    </row>
    <row r="32" spans="1:18" x14ac:dyDescent="0.3">
      <c r="B32" s="35" t="s">
        <v>26</v>
      </c>
      <c r="C32" s="36"/>
      <c r="D32" s="46">
        <v>39866</v>
      </c>
      <c r="E32" s="51"/>
      <c r="F32" s="46">
        <v>30870</v>
      </c>
      <c r="G32" s="51"/>
      <c r="H32" s="46">
        <v>4870</v>
      </c>
      <c r="I32" s="9"/>
      <c r="J32" s="27"/>
      <c r="K32" s="29"/>
      <c r="O32" s="29"/>
      <c r="P32" s="6"/>
    </row>
    <row r="33" spans="1:16" x14ac:dyDescent="0.3">
      <c r="B33" s="30" t="s">
        <v>27</v>
      </c>
      <c r="C33" s="9" t="s">
        <v>3</v>
      </c>
      <c r="D33" s="31">
        <v>6019</v>
      </c>
      <c r="E33" s="32"/>
      <c r="F33" s="31">
        <v>4201</v>
      </c>
      <c r="G33" s="32"/>
      <c r="H33" s="31">
        <v>663</v>
      </c>
      <c r="I33" s="26"/>
      <c r="J33" s="27"/>
      <c r="K33" s="29"/>
      <c r="O33" s="29"/>
      <c r="P33" s="6"/>
    </row>
    <row r="34" spans="1:16" x14ac:dyDescent="0.3">
      <c r="B34" s="35" t="s">
        <v>28</v>
      </c>
      <c r="C34" s="36" t="s">
        <v>3</v>
      </c>
      <c r="D34" s="46">
        <v>7535</v>
      </c>
      <c r="E34" s="37"/>
      <c r="F34" s="46">
        <v>6857</v>
      </c>
      <c r="G34" s="37"/>
      <c r="H34" s="46">
        <v>1082</v>
      </c>
      <c r="I34" s="26"/>
      <c r="J34" s="27"/>
      <c r="K34" s="29"/>
      <c r="O34" s="29"/>
      <c r="P34" s="6"/>
    </row>
    <row r="35" spans="1:16" x14ac:dyDescent="0.3">
      <c r="B35" s="30" t="s">
        <v>29</v>
      </c>
      <c r="C35" s="9"/>
      <c r="D35" s="31">
        <v>12798</v>
      </c>
      <c r="E35" s="32"/>
      <c r="F35" s="31">
        <v>11888</v>
      </c>
      <c r="G35" s="32"/>
      <c r="H35" s="31">
        <v>1875</v>
      </c>
      <c r="I35" s="26"/>
      <c r="J35" s="27"/>
      <c r="K35" s="29"/>
      <c r="O35" s="29"/>
      <c r="P35" s="6"/>
    </row>
    <row r="36" spans="1:16" x14ac:dyDescent="0.3">
      <c r="B36" s="52" t="s">
        <v>30</v>
      </c>
      <c r="C36" s="36" t="s">
        <v>3</v>
      </c>
      <c r="D36" s="53">
        <f>SUM(D32:D35)</f>
        <v>66218</v>
      </c>
      <c r="E36" s="53"/>
      <c r="F36" s="53">
        <f>SUM(F32:F35)</f>
        <v>53816</v>
      </c>
      <c r="G36" s="54"/>
      <c r="H36" s="53">
        <f>SUM(H32:H35)</f>
        <v>8490</v>
      </c>
      <c r="I36" s="48"/>
      <c r="J36" s="27"/>
      <c r="K36" s="29"/>
      <c r="O36" s="29"/>
      <c r="P36" s="6"/>
    </row>
    <row r="37" spans="1:16" x14ac:dyDescent="0.3">
      <c r="B37" s="8"/>
      <c r="C37" s="8"/>
      <c r="D37" s="39"/>
      <c r="E37" s="39"/>
      <c r="F37" s="39"/>
      <c r="G37" s="39"/>
      <c r="H37" s="39"/>
      <c r="I37" s="3"/>
      <c r="J37" s="27"/>
      <c r="K37" s="29"/>
      <c r="O37" s="29"/>
      <c r="P37" s="6"/>
    </row>
    <row r="38" spans="1:16" x14ac:dyDescent="0.3">
      <c r="B38" s="35" t="s">
        <v>31</v>
      </c>
      <c r="C38" s="36"/>
      <c r="D38" s="46">
        <v>3527</v>
      </c>
      <c r="E38" s="37"/>
      <c r="F38" s="46">
        <v>3504</v>
      </c>
      <c r="G38" s="37"/>
      <c r="H38" s="46">
        <v>553</v>
      </c>
      <c r="I38" s="3"/>
      <c r="J38" s="27"/>
      <c r="K38" s="29"/>
      <c r="O38" s="29"/>
      <c r="P38" s="6"/>
    </row>
    <row r="39" spans="1:16" x14ac:dyDescent="0.3">
      <c r="A39" s="3"/>
      <c r="B39" s="30" t="s">
        <v>32</v>
      </c>
      <c r="C39" s="9"/>
      <c r="D39" s="31">
        <v>11093</v>
      </c>
      <c r="E39" s="32"/>
      <c r="F39" s="31">
        <v>20302</v>
      </c>
      <c r="G39" s="32"/>
      <c r="H39" s="31">
        <v>3203</v>
      </c>
      <c r="I39" s="3"/>
      <c r="J39" s="27"/>
      <c r="K39" s="29"/>
      <c r="O39" s="29"/>
      <c r="P39" s="6"/>
    </row>
    <row r="40" spans="1:16" x14ac:dyDescent="0.3">
      <c r="B40" s="35" t="s">
        <v>33</v>
      </c>
      <c r="C40" s="36"/>
      <c r="D40" s="46">
        <v>400</v>
      </c>
      <c r="E40" s="37"/>
      <c r="F40" s="46">
        <v>367</v>
      </c>
      <c r="G40" s="37"/>
      <c r="H40" s="46">
        <v>58</v>
      </c>
      <c r="I40" s="3"/>
      <c r="J40" s="27"/>
      <c r="K40" s="29"/>
      <c r="O40" s="29"/>
      <c r="P40" s="6"/>
    </row>
    <row r="41" spans="1:16" s="33" customFormat="1" x14ac:dyDescent="0.3">
      <c r="A41" s="3"/>
      <c r="B41" s="30" t="s">
        <v>34</v>
      </c>
      <c r="C41" s="9"/>
      <c r="D41" s="31">
        <v>165</v>
      </c>
      <c r="E41" s="32"/>
      <c r="F41" s="31">
        <v>154</v>
      </c>
      <c r="G41" s="32"/>
      <c r="H41" s="31">
        <v>24</v>
      </c>
      <c r="I41" s="3"/>
      <c r="J41" s="27"/>
      <c r="K41" s="29"/>
      <c r="M41" s="34"/>
      <c r="N41" s="6"/>
      <c r="O41" s="29"/>
      <c r="P41" s="6"/>
    </row>
    <row r="42" spans="1:16" x14ac:dyDescent="0.3">
      <c r="B42" s="8"/>
      <c r="C42" s="8"/>
      <c r="D42" s="39"/>
      <c r="E42" s="39"/>
      <c r="F42" s="39"/>
      <c r="G42" s="39"/>
      <c r="H42" s="39"/>
      <c r="I42" s="3"/>
      <c r="J42" s="27"/>
      <c r="K42" s="29"/>
      <c r="O42" s="29"/>
      <c r="P42" s="6"/>
    </row>
    <row r="43" spans="1:16" x14ac:dyDescent="0.3">
      <c r="B43" s="52" t="s">
        <v>35</v>
      </c>
      <c r="C43" s="36"/>
      <c r="D43" s="53">
        <f>SUM(D36:D42)</f>
        <v>81403</v>
      </c>
      <c r="E43" s="53"/>
      <c r="F43" s="53">
        <f>SUM(F36:F41)</f>
        <v>78143</v>
      </c>
      <c r="G43" s="54"/>
      <c r="H43" s="53">
        <f>SUM(H36:H41)</f>
        <v>12328</v>
      </c>
      <c r="I43" s="48"/>
      <c r="J43" s="27"/>
      <c r="K43" s="29"/>
      <c r="O43" s="29"/>
      <c r="P43" s="6"/>
    </row>
    <row r="44" spans="1:16" x14ac:dyDescent="0.3">
      <c r="B44" s="8"/>
      <c r="C44" s="8"/>
      <c r="D44" s="39"/>
      <c r="E44" s="39"/>
      <c r="F44" s="39"/>
      <c r="G44" s="39"/>
      <c r="H44" s="39"/>
      <c r="I44" s="3"/>
      <c r="J44" s="27"/>
      <c r="K44" s="29"/>
      <c r="O44" s="29"/>
      <c r="P44" s="6"/>
    </row>
    <row r="45" spans="1:16" x14ac:dyDescent="0.3">
      <c r="B45" s="52" t="s">
        <v>36</v>
      </c>
      <c r="C45" s="36" t="s">
        <v>3</v>
      </c>
      <c r="D45" s="51"/>
      <c r="E45" s="51"/>
      <c r="F45" s="51"/>
      <c r="G45" s="51"/>
      <c r="H45" s="51"/>
      <c r="I45" s="9"/>
      <c r="J45" s="27"/>
      <c r="K45" s="29"/>
      <c r="O45" s="29"/>
      <c r="P45" s="6"/>
    </row>
    <row r="46" spans="1:16" x14ac:dyDescent="0.3">
      <c r="B46" s="55"/>
      <c r="C46" s="9"/>
      <c r="D46" s="56"/>
      <c r="E46" s="56"/>
      <c r="F46" s="56"/>
      <c r="G46" s="57"/>
      <c r="H46" s="56"/>
      <c r="I46" s="26"/>
      <c r="J46" s="27"/>
      <c r="K46" s="29"/>
      <c r="O46" s="29"/>
      <c r="P46" s="6"/>
    </row>
    <row r="47" spans="1:16" x14ac:dyDescent="0.3">
      <c r="B47" s="58" t="s">
        <v>37</v>
      </c>
      <c r="C47" s="36"/>
      <c r="D47" s="53">
        <v>109677</v>
      </c>
      <c r="E47" s="53"/>
      <c r="F47" s="53">
        <v>108913</v>
      </c>
      <c r="G47" s="54"/>
      <c r="H47" s="53">
        <v>17181</v>
      </c>
      <c r="I47" s="26"/>
      <c r="J47" s="27"/>
      <c r="K47" s="29"/>
      <c r="O47" s="29"/>
      <c r="P47" s="6"/>
    </row>
    <row r="48" spans="1:16" x14ac:dyDescent="0.3">
      <c r="B48" s="55"/>
      <c r="C48" s="9"/>
      <c r="D48" s="56"/>
      <c r="E48" s="56"/>
      <c r="F48" s="56"/>
      <c r="G48" s="57"/>
      <c r="H48" s="56"/>
      <c r="I48" s="26"/>
      <c r="J48" s="27"/>
      <c r="K48" s="29"/>
      <c r="O48" s="29"/>
      <c r="P48" s="6"/>
    </row>
    <row r="49" spans="1:16" x14ac:dyDescent="0.3">
      <c r="B49" s="35" t="s">
        <v>38</v>
      </c>
      <c r="C49" s="36" t="s">
        <v>3</v>
      </c>
      <c r="D49" s="46">
        <v>779</v>
      </c>
      <c r="E49" s="46"/>
      <c r="F49" s="46">
        <v>762</v>
      </c>
      <c r="G49" s="46"/>
      <c r="H49" s="46">
        <v>120</v>
      </c>
      <c r="I49" s="26"/>
      <c r="J49" s="27"/>
      <c r="K49" s="29"/>
      <c r="O49" s="29"/>
      <c r="P49" s="6"/>
    </row>
    <row r="50" spans="1:16" x14ac:dyDescent="0.3">
      <c r="B50" s="8"/>
      <c r="C50" s="8"/>
      <c r="D50" s="59"/>
      <c r="E50" s="39"/>
      <c r="F50" s="59"/>
      <c r="G50" s="39"/>
      <c r="H50" s="59"/>
      <c r="I50" s="3"/>
      <c r="J50" s="27"/>
      <c r="K50" s="29"/>
      <c r="O50" s="29"/>
      <c r="P50" s="6"/>
    </row>
    <row r="51" spans="1:16" x14ac:dyDescent="0.3">
      <c r="B51" s="52" t="s">
        <v>39</v>
      </c>
      <c r="C51" s="36" t="s">
        <v>3</v>
      </c>
      <c r="D51" s="53">
        <f>SUM(D47:D49)</f>
        <v>110456</v>
      </c>
      <c r="E51" s="53"/>
      <c r="F51" s="53">
        <f>SUM(F47:F49)</f>
        <v>109675</v>
      </c>
      <c r="G51" s="54"/>
      <c r="H51" s="53">
        <f>SUM(H47:H49)</f>
        <v>17301</v>
      </c>
      <c r="I51" s="60"/>
      <c r="J51" s="27"/>
      <c r="K51" s="29"/>
      <c r="O51" s="29"/>
      <c r="P51" s="6"/>
    </row>
    <row r="52" spans="1:16" x14ac:dyDescent="0.3">
      <c r="B52" s="8"/>
      <c r="C52" s="8"/>
      <c r="D52" s="59"/>
      <c r="E52" s="39"/>
      <c r="F52" s="59"/>
      <c r="G52" s="39"/>
      <c r="H52" s="59"/>
      <c r="I52" s="3"/>
      <c r="J52" s="27"/>
      <c r="K52" s="29"/>
      <c r="O52" s="29"/>
      <c r="P52" s="6"/>
    </row>
    <row r="53" spans="1:16" x14ac:dyDescent="0.3">
      <c r="B53" s="52" t="s">
        <v>40</v>
      </c>
      <c r="C53" s="36" t="s">
        <v>3</v>
      </c>
      <c r="D53" s="53">
        <f>D51+D43</f>
        <v>191859</v>
      </c>
      <c r="E53" s="53"/>
      <c r="F53" s="53">
        <f>F51+F43</f>
        <v>187818</v>
      </c>
      <c r="G53" s="54"/>
      <c r="H53" s="53">
        <f>H51+H43</f>
        <v>29629</v>
      </c>
      <c r="I53" s="60"/>
      <c r="J53" s="27"/>
      <c r="K53" s="29"/>
      <c r="O53" s="29"/>
      <c r="P53" s="6"/>
    </row>
    <row r="54" spans="1:16" x14ac:dyDescent="0.3">
      <c r="B54" s="61"/>
      <c r="C54" s="9"/>
      <c r="D54" s="62"/>
      <c r="E54" s="62"/>
      <c r="F54" s="62"/>
      <c r="G54" s="63"/>
      <c r="H54" s="62"/>
      <c r="I54" s="60"/>
      <c r="J54" s="29"/>
      <c r="K54" s="29"/>
    </row>
    <row r="55" spans="1:16" x14ac:dyDescent="0.3">
      <c r="B55" s="64"/>
      <c r="C55" s="64"/>
      <c r="D55" s="64"/>
      <c r="E55" s="64"/>
      <c r="F55" s="64"/>
      <c r="G55" s="64"/>
      <c r="H55" s="64"/>
      <c r="I55" s="60"/>
    </row>
    <row r="56" spans="1:16" s="4" customFormat="1" x14ac:dyDescent="0.3">
      <c r="A56" s="2"/>
      <c r="B56" s="2"/>
      <c r="C56" s="2"/>
      <c r="D56" s="65">
        <f>D53-D28</f>
        <v>0</v>
      </c>
      <c r="E56" s="2"/>
      <c r="F56" s="65">
        <f>F53-F28</f>
        <v>0</v>
      </c>
      <c r="G56" s="2"/>
      <c r="H56" s="65">
        <f>H53-H28</f>
        <v>0</v>
      </c>
      <c r="J56" s="5"/>
      <c r="K56" s="5"/>
    </row>
    <row r="57" spans="1:16" s="4" customFormat="1" x14ac:dyDescent="0.3">
      <c r="A57" s="2"/>
      <c r="B57" s="2"/>
      <c r="C57" s="2"/>
      <c r="D57" s="65"/>
      <c r="E57" s="2"/>
      <c r="F57" s="65"/>
      <c r="G57" s="2"/>
      <c r="H57" s="66"/>
      <c r="J57" s="5"/>
      <c r="K57" s="5"/>
    </row>
    <row r="58" spans="1:16" s="4" customFormat="1" x14ac:dyDescent="0.3">
      <c r="A58" s="2"/>
      <c r="B58" s="1"/>
      <c r="C58" s="1"/>
      <c r="D58" s="65"/>
      <c r="E58" s="1"/>
      <c r="F58" s="65"/>
      <c r="G58" s="2"/>
      <c r="H58" s="67"/>
      <c r="J58" s="5"/>
      <c r="K58" s="5"/>
    </row>
  </sheetData>
  <mergeCells count="12">
    <mergeCell ref="H9:H10"/>
    <mergeCell ref="I9:I10"/>
    <mergeCell ref="B5:B8"/>
    <mergeCell ref="C5:C8"/>
    <mergeCell ref="E5:E8"/>
    <mergeCell ref="G5:G8"/>
    <mergeCell ref="B9:B10"/>
    <mergeCell ref="C9:C10"/>
    <mergeCell ref="D9:D10"/>
    <mergeCell ref="E9:E10"/>
    <mergeCell ref="F9:F10"/>
    <mergeCell ref="G9:G10"/>
  </mergeCells>
  <phoneticPr fontId="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6" orientation="portrait" cellComments="asDisplayed" r:id="rId1"/>
  <headerFooter alignWithMargins="0"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view="pageBreakPreview" topLeftCell="A46" zoomScaleNormal="100" zoomScaleSheetLayoutView="100" workbookViewId="0">
      <selection activeCell="J21" sqref="J21"/>
    </sheetView>
  </sheetViews>
  <sheetFormatPr defaultColWidth="11.453125" defaultRowHeight="13" x14ac:dyDescent="0.3"/>
  <cols>
    <col min="1" max="1" width="4.54296875" style="71" customWidth="1"/>
    <col min="2" max="2" width="40" style="71" customWidth="1"/>
    <col min="3" max="3" width="2.453125" style="71" customWidth="1"/>
    <col min="4" max="4" width="18.453125" style="71" customWidth="1"/>
    <col min="5" max="5" width="1.81640625" style="71" customWidth="1"/>
    <col min="6" max="6" width="16.81640625" style="71" customWidth="1"/>
    <col min="7" max="7" width="1.81640625" style="71" customWidth="1"/>
    <col min="8" max="8" width="16.54296875" style="71" customWidth="1"/>
    <col min="9" max="9" width="1.81640625" style="71" customWidth="1"/>
    <col min="10" max="10" width="16.453125" style="72" customWidth="1"/>
    <col min="11" max="11" width="1.81640625" style="69" customWidth="1"/>
    <col min="12" max="13" width="12.453125" style="71" customWidth="1"/>
    <col min="14" max="14" width="13.81640625" style="71" bestFit="1" customWidth="1"/>
    <col min="15" max="15" width="13.54296875" style="6" bestFit="1" customWidth="1"/>
    <col min="16" max="17" width="11.453125" style="71"/>
    <col min="18" max="21" width="11.453125" style="72"/>
    <col min="22" max="16384" width="11.453125" style="71"/>
  </cols>
  <sheetData>
    <row r="1" spans="1:16" x14ac:dyDescent="0.3">
      <c r="A1" s="1" t="s">
        <v>0</v>
      </c>
      <c r="B1" s="2"/>
      <c r="C1" s="2"/>
      <c r="D1" s="68"/>
      <c r="E1" s="68"/>
      <c r="F1" s="68"/>
      <c r="G1" s="68"/>
      <c r="H1" s="68"/>
      <c r="I1" s="69"/>
      <c r="J1" s="70"/>
      <c r="K1" s="68"/>
      <c r="M1" s="5"/>
    </row>
    <row r="2" spans="1:16" x14ac:dyDescent="0.3">
      <c r="A2" s="1" t="s">
        <v>41</v>
      </c>
      <c r="B2" s="2"/>
      <c r="C2" s="2"/>
      <c r="D2" s="68"/>
      <c r="E2" s="68"/>
      <c r="F2" s="68"/>
      <c r="G2" s="68"/>
      <c r="H2" s="68"/>
      <c r="I2" s="69"/>
      <c r="J2" s="70"/>
      <c r="K2" s="68"/>
      <c r="M2" s="5"/>
    </row>
    <row r="3" spans="1:16" x14ac:dyDescent="0.3">
      <c r="A3" s="1" t="s">
        <v>2</v>
      </c>
      <c r="B3" s="2"/>
      <c r="C3" s="2"/>
      <c r="D3" s="69"/>
      <c r="E3" s="69"/>
      <c r="F3" s="69"/>
      <c r="G3" s="69"/>
      <c r="H3" s="69"/>
      <c r="I3" s="69"/>
      <c r="J3" s="67"/>
    </row>
    <row r="4" spans="1:16" ht="12" customHeight="1" x14ac:dyDescent="0.3">
      <c r="A4" s="2"/>
      <c r="B4" s="8"/>
      <c r="C4" s="8"/>
      <c r="D4" s="73"/>
      <c r="E4" s="73"/>
      <c r="F4" s="73"/>
      <c r="G4" s="73"/>
      <c r="H4" s="73"/>
      <c r="I4" s="73"/>
      <c r="J4" s="22"/>
      <c r="K4" s="73"/>
    </row>
    <row r="5" spans="1:16" ht="12" customHeight="1" x14ac:dyDescent="0.3">
      <c r="A5" s="2"/>
      <c r="B5" s="177"/>
      <c r="C5" s="177" t="s">
        <v>3</v>
      </c>
      <c r="D5" s="74" t="s">
        <v>42</v>
      </c>
      <c r="E5" s="75"/>
      <c r="F5" s="74" t="s">
        <v>42</v>
      </c>
      <c r="G5" s="75"/>
      <c r="H5" s="74" t="s">
        <v>42</v>
      </c>
      <c r="I5" s="75"/>
      <c r="J5" s="76" t="s">
        <v>42</v>
      </c>
      <c r="K5" s="73"/>
    </row>
    <row r="6" spans="1:16" ht="12" customHeight="1" x14ac:dyDescent="0.3">
      <c r="A6" s="2"/>
      <c r="B6" s="177"/>
      <c r="C6" s="177"/>
      <c r="D6" s="11" t="s">
        <v>43</v>
      </c>
      <c r="E6" s="77"/>
      <c r="F6" s="12" t="s">
        <v>4</v>
      </c>
      <c r="G6" s="73"/>
      <c r="H6" s="11" t="s">
        <v>5</v>
      </c>
      <c r="I6" s="77"/>
      <c r="J6" s="11" t="s">
        <v>5</v>
      </c>
      <c r="K6" s="73"/>
    </row>
    <row r="7" spans="1:16" ht="12" customHeight="1" x14ac:dyDescent="0.3">
      <c r="A7" s="2"/>
      <c r="B7" s="177"/>
      <c r="C7" s="177"/>
      <c r="D7" s="12" t="s">
        <v>6</v>
      </c>
      <c r="E7" s="77"/>
      <c r="F7" s="12" t="s">
        <v>6</v>
      </c>
      <c r="G7" s="73"/>
      <c r="H7" s="13" t="s">
        <v>6</v>
      </c>
      <c r="I7" s="77"/>
      <c r="J7" s="11" t="s">
        <v>7</v>
      </c>
      <c r="K7" s="73"/>
    </row>
    <row r="8" spans="1:16" ht="12" customHeight="1" x14ac:dyDescent="0.3">
      <c r="A8" s="2"/>
      <c r="B8" s="177"/>
      <c r="C8" s="177"/>
      <c r="D8" s="78"/>
      <c r="E8" s="73"/>
      <c r="F8" s="78"/>
      <c r="G8" s="73"/>
      <c r="H8" s="78"/>
      <c r="I8" s="77"/>
      <c r="J8" s="79"/>
      <c r="K8" s="73"/>
    </row>
    <row r="9" spans="1:16" ht="12" customHeight="1" x14ac:dyDescent="0.3">
      <c r="A9" s="2"/>
      <c r="B9" s="177"/>
      <c r="C9" s="177"/>
      <c r="D9" s="80"/>
      <c r="E9" s="73"/>
      <c r="F9" s="80"/>
      <c r="G9" s="73"/>
      <c r="H9" s="80"/>
      <c r="I9" s="77"/>
      <c r="J9" s="81"/>
      <c r="K9" s="73"/>
    </row>
    <row r="10" spans="1:16" ht="12" customHeight="1" x14ac:dyDescent="0.3">
      <c r="A10" s="3"/>
      <c r="B10" s="178"/>
      <c r="C10" s="179" t="s">
        <v>3</v>
      </c>
      <c r="D10" s="181" t="s">
        <v>8</v>
      </c>
      <c r="E10" s="180"/>
      <c r="F10" s="181" t="s">
        <v>8</v>
      </c>
      <c r="G10" s="180"/>
      <c r="H10" s="181" t="s">
        <v>8</v>
      </c>
      <c r="I10" s="180"/>
      <c r="J10" s="182" t="s">
        <v>8</v>
      </c>
      <c r="K10" s="180"/>
    </row>
    <row r="11" spans="1:16" ht="12" customHeight="1" x14ac:dyDescent="0.3">
      <c r="A11" s="3"/>
      <c r="B11" s="178"/>
      <c r="C11" s="179"/>
      <c r="D11" s="181"/>
      <c r="E11" s="180"/>
      <c r="F11" s="181"/>
      <c r="G11" s="180"/>
      <c r="H11" s="181"/>
      <c r="I11" s="180"/>
      <c r="J11" s="182"/>
      <c r="K11" s="180"/>
      <c r="L11" s="5"/>
    </row>
    <row r="12" spans="1:16" ht="12" customHeight="1" x14ac:dyDescent="0.3">
      <c r="A12" s="2"/>
      <c r="B12" s="18" t="s">
        <v>44</v>
      </c>
      <c r="C12" s="19" t="s">
        <v>3</v>
      </c>
      <c r="D12" s="82"/>
      <c r="E12" s="82"/>
      <c r="F12" s="82"/>
      <c r="G12" s="82"/>
      <c r="H12" s="82"/>
      <c r="I12" s="82"/>
      <c r="J12" s="20"/>
      <c r="K12" s="82"/>
    </row>
    <row r="13" spans="1:16" x14ac:dyDescent="0.3">
      <c r="A13" s="2"/>
      <c r="B13" s="83" t="s">
        <v>45</v>
      </c>
      <c r="C13" s="8" t="s">
        <v>3</v>
      </c>
      <c r="D13" s="84">
        <v>1580</v>
      </c>
      <c r="E13" s="85"/>
      <c r="F13" s="84">
        <v>1919</v>
      </c>
      <c r="G13" s="85"/>
      <c r="H13" s="84">
        <v>1450</v>
      </c>
      <c r="I13" s="85"/>
      <c r="J13" s="84">
        <v>229</v>
      </c>
      <c r="K13" s="86"/>
      <c r="L13" s="87"/>
      <c r="M13" s="87"/>
      <c r="N13" s="88"/>
      <c r="O13" s="88"/>
      <c r="P13" s="89"/>
    </row>
    <row r="14" spans="1:16" x14ac:dyDescent="0.3">
      <c r="A14" s="2"/>
      <c r="B14" s="90" t="s">
        <v>46</v>
      </c>
      <c r="C14" s="19" t="s">
        <v>3</v>
      </c>
      <c r="D14" s="91">
        <v>1506</v>
      </c>
      <c r="E14" s="92"/>
      <c r="F14" s="91">
        <v>1516</v>
      </c>
      <c r="G14" s="92"/>
      <c r="H14" s="91">
        <v>1663</v>
      </c>
      <c r="I14" s="92"/>
      <c r="J14" s="91">
        <v>262</v>
      </c>
      <c r="K14" s="25"/>
      <c r="L14" s="87"/>
      <c r="M14" s="87"/>
      <c r="N14" s="88"/>
      <c r="O14" s="88"/>
      <c r="P14" s="89"/>
    </row>
    <row r="15" spans="1:16" x14ac:dyDescent="0.3">
      <c r="A15" s="2"/>
      <c r="B15" s="83" t="s">
        <v>47</v>
      </c>
      <c r="C15" s="8" t="s">
        <v>3</v>
      </c>
      <c r="D15" s="84">
        <v>169</v>
      </c>
      <c r="E15" s="85"/>
      <c r="F15" s="84">
        <v>177</v>
      </c>
      <c r="G15" s="85"/>
      <c r="H15" s="84">
        <v>124</v>
      </c>
      <c r="I15" s="85"/>
      <c r="J15" s="84">
        <v>20</v>
      </c>
      <c r="K15" s="86"/>
      <c r="L15" s="87"/>
      <c r="M15" s="87"/>
      <c r="N15" s="88"/>
      <c r="O15" s="88"/>
      <c r="P15" s="89"/>
    </row>
    <row r="16" spans="1:16" x14ac:dyDescent="0.3">
      <c r="A16" s="2"/>
      <c r="B16" s="90" t="s">
        <v>48</v>
      </c>
      <c r="C16" s="19"/>
      <c r="D16" s="91">
        <v>252</v>
      </c>
      <c r="E16" s="92"/>
      <c r="F16" s="91">
        <v>367</v>
      </c>
      <c r="G16" s="92"/>
      <c r="H16" s="91">
        <v>222</v>
      </c>
      <c r="I16" s="92"/>
      <c r="J16" s="91">
        <v>35</v>
      </c>
      <c r="K16" s="25"/>
      <c r="L16" s="87"/>
      <c r="M16" s="87"/>
      <c r="N16" s="88"/>
      <c r="O16" s="88"/>
      <c r="P16" s="89"/>
    </row>
    <row r="17" spans="1:16" x14ac:dyDescent="0.3">
      <c r="A17" s="2"/>
      <c r="B17" s="83" t="s">
        <v>49</v>
      </c>
      <c r="C17" s="8" t="s">
        <v>3</v>
      </c>
      <c r="D17" s="84">
        <v>602</v>
      </c>
      <c r="E17" s="85"/>
      <c r="F17" s="84">
        <v>703</v>
      </c>
      <c r="G17" s="85"/>
      <c r="H17" s="84">
        <v>652</v>
      </c>
      <c r="I17" s="85"/>
      <c r="J17" s="84">
        <v>103</v>
      </c>
      <c r="K17" s="86"/>
      <c r="L17" s="87"/>
      <c r="M17" s="87"/>
      <c r="N17" s="88"/>
      <c r="O17" s="88"/>
      <c r="P17" s="89"/>
    </row>
    <row r="18" spans="1:16" x14ac:dyDescent="0.3">
      <c r="A18" s="2"/>
      <c r="B18" s="8"/>
      <c r="C18" s="8"/>
      <c r="D18" s="93"/>
      <c r="E18" s="93"/>
      <c r="F18" s="93"/>
      <c r="G18" s="93"/>
      <c r="H18" s="93"/>
      <c r="I18" s="93"/>
      <c r="J18" s="93"/>
      <c r="K18" s="39"/>
      <c r="L18" s="87"/>
      <c r="M18" s="87"/>
      <c r="N18" s="94"/>
      <c r="P18" s="89"/>
    </row>
    <row r="19" spans="1:16" x14ac:dyDescent="0.3">
      <c r="A19" s="2"/>
      <c r="B19" s="18" t="s">
        <v>50</v>
      </c>
      <c r="C19" s="19" t="s">
        <v>3</v>
      </c>
      <c r="D19" s="95">
        <f>SUM(D13:D18)</f>
        <v>4109</v>
      </c>
      <c r="E19" s="96"/>
      <c r="F19" s="95">
        <f>SUM(F13:F18)</f>
        <v>4682</v>
      </c>
      <c r="G19" s="96"/>
      <c r="H19" s="95">
        <f>SUM(H13:H18)</f>
        <v>4111</v>
      </c>
      <c r="I19" s="96"/>
      <c r="J19" s="95">
        <f>SUM(J13:J18)</f>
        <v>649</v>
      </c>
      <c r="K19" s="43"/>
      <c r="L19" s="87"/>
      <c r="M19" s="87"/>
      <c r="N19" s="88"/>
      <c r="O19" s="88"/>
      <c r="P19" s="89"/>
    </row>
    <row r="20" spans="1:16" x14ac:dyDescent="0.3">
      <c r="A20" s="2"/>
      <c r="B20" s="8"/>
      <c r="C20" s="8"/>
      <c r="D20" s="93"/>
      <c r="E20" s="93"/>
      <c r="F20" s="93"/>
      <c r="G20" s="93"/>
      <c r="H20" s="93"/>
      <c r="I20" s="93"/>
      <c r="J20" s="93"/>
      <c r="K20" s="39"/>
      <c r="L20" s="87"/>
      <c r="M20" s="87"/>
      <c r="N20" s="94"/>
      <c r="P20" s="89"/>
    </row>
    <row r="21" spans="1:16" x14ac:dyDescent="0.3">
      <c r="A21" s="2"/>
      <c r="B21" s="23" t="s">
        <v>51</v>
      </c>
      <c r="C21" s="19" t="s">
        <v>3</v>
      </c>
      <c r="D21" s="91">
        <v>-1</v>
      </c>
      <c r="E21" s="92"/>
      <c r="F21" s="91">
        <v>-1</v>
      </c>
      <c r="G21" s="92"/>
      <c r="H21" s="91">
        <v>-2</v>
      </c>
      <c r="I21" s="92"/>
      <c r="J21" s="175" t="s">
        <v>98</v>
      </c>
      <c r="K21" s="25"/>
      <c r="L21" s="87"/>
      <c r="M21" s="87"/>
      <c r="N21" s="94"/>
      <c r="P21" s="89"/>
    </row>
    <row r="22" spans="1:16" x14ac:dyDescent="0.3">
      <c r="A22" s="2"/>
      <c r="B22" s="8"/>
      <c r="C22" s="8"/>
      <c r="D22" s="93"/>
      <c r="E22" s="93"/>
      <c r="F22" s="93"/>
      <c r="G22" s="93"/>
      <c r="H22" s="93"/>
      <c r="I22" s="93"/>
      <c r="J22" s="93"/>
      <c r="K22" s="39"/>
      <c r="L22" s="87"/>
      <c r="M22" s="87"/>
      <c r="N22" s="94"/>
      <c r="P22" s="89"/>
    </row>
    <row r="23" spans="1:16" x14ac:dyDescent="0.3">
      <c r="A23" s="2"/>
      <c r="B23" s="18" t="s">
        <v>52</v>
      </c>
      <c r="C23" s="19" t="s">
        <v>3</v>
      </c>
      <c r="D23" s="95">
        <f>SUM(D19:D22)</f>
        <v>4108</v>
      </c>
      <c r="E23" s="96"/>
      <c r="F23" s="95">
        <f>SUM(F19:F22)</f>
        <v>4681</v>
      </c>
      <c r="G23" s="96"/>
      <c r="H23" s="95">
        <f>SUM(H19:H22)</f>
        <v>4109</v>
      </c>
      <c r="I23" s="96"/>
      <c r="J23" s="95">
        <f>SUM(J19:J22)</f>
        <v>649</v>
      </c>
      <c r="K23" s="43"/>
      <c r="L23" s="87"/>
      <c r="M23" s="87"/>
      <c r="N23" s="94"/>
      <c r="P23" s="89"/>
    </row>
    <row r="24" spans="1:16" x14ac:dyDescent="0.3">
      <c r="A24" s="2"/>
      <c r="B24" s="8"/>
      <c r="C24" s="8"/>
      <c r="D24" s="93"/>
      <c r="E24" s="93"/>
      <c r="F24" s="93"/>
      <c r="G24" s="93"/>
      <c r="H24" s="93"/>
      <c r="I24" s="93"/>
      <c r="J24" s="93"/>
      <c r="K24" s="39"/>
      <c r="L24" s="87"/>
      <c r="M24" s="87"/>
      <c r="N24" s="94"/>
      <c r="P24" s="89"/>
    </row>
    <row r="25" spans="1:16" x14ac:dyDescent="0.3">
      <c r="A25" s="2"/>
      <c r="B25" s="18" t="s">
        <v>53</v>
      </c>
      <c r="C25" s="19" t="s">
        <v>3</v>
      </c>
      <c r="D25" s="91">
        <v>-1034</v>
      </c>
      <c r="E25" s="92"/>
      <c r="F25" s="91">
        <v>-1118</v>
      </c>
      <c r="G25" s="92"/>
      <c r="H25" s="91">
        <v>-1067</v>
      </c>
      <c r="I25" s="92"/>
      <c r="J25" s="91">
        <v>-168</v>
      </c>
      <c r="K25" s="25"/>
      <c r="L25" s="87"/>
      <c r="M25" s="87"/>
      <c r="N25" s="88"/>
      <c r="O25" s="88"/>
      <c r="P25" s="88"/>
    </row>
    <row r="26" spans="1:16" x14ac:dyDescent="0.3">
      <c r="A26" s="2"/>
      <c r="B26" s="8"/>
      <c r="C26" s="8"/>
      <c r="D26" s="93"/>
      <c r="E26" s="93"/>
      <c r="F26" s="93"/>
      <c r="G26" s="93"/>
      <c r="H26" s="93"/>
      <c r="I26" s="93"/>
      <c r="J26" s="93"/>
      <c r="K26" s="39"/>
      <c r="L26" s="87"/>
      <c r="M26" s="87"/>
      <c r="N26" s="94"/>
      <c r="P26" s="89"/>
    </row>
    <row r="27" spans="1:16" x14ac:dyDescent="0.3">
      <c r="A27" s="2"/>
      <c r="B27" s="18" t="s">
        <v>54</v>
      </c>
      <c r="C27" s="19" t="s">
        <v>3</v>
      </c>
      <c r="D27" s="95">
        <f>SUM(D23:D25)</f>
        <v>3074</v>
      </c>
      <c r="E27" s="95"/>
      <c r="F27" s="95">
        <f>SUM(F23:F25)</f>
        <v>3563</v>
      </c>
      <c r="G27" s="95"/>
      <c r="H27" s="95">
        <f>SUM(H23:H25)</f>
        <v>3042</v>
      </c>
      <c r="I27" s="96"/>
      <c r="J27" s="95">
        <f>SUM(J23:J25)</f>
        <v>481</v>
      </c>
      <c r="K27" s="42"/>
      <c r="L27" s="87"/>
      <c r="M27" s="87"/>
      <c r="N27" s="94"/>
      <c r="P27" s="89"/>
    </row>
    <row r="28" spans="1:16" x14ac:dyDescent="0.3">
      <c r="A28" s="2"/>
      <c r="B28" s="8"/>
      <c r="C28" s="8"/>
      <c r="D28" s="93"/>
      <c r="E28" s="93"/>
      <c r="F28" s="93"/>
      <c r="G28" s="93"/>
      <c r="H28" s="93"/>
      <c r="I28" s="93"/>
      <c r="J28" s="93"/>
      <c r="K28" s="39"/>
      <c r="L28" s="87"/>
      <c r="M28" s="87"/>
      <c r="N28" s="94"/>
      <c r="P28" s="89"/>
    </row>
    <row r="29" spans="1:16" x14ac:dyDescent="0.3">
      <c r="A29" s="2"/>
      <c r="B29" s="18" t="s">
        <v>55</v>
      </c>
      <c r="C29" s="19" t="s">
        <v>3</v>
      </c>
      <c r="D29" s="97"/>
      <c r="E29" s="97"/>
      <c r="F29" s="97"/>
      <c r="G29" s="97"/>
      <c r="H29" s="97"/>
      <c r="I29" s="97"/>
      <c r="J29" s="97"/>
      <c r="K29" s="49"/>
      <c r="L29" s="87"/>
      <c r="M29" s="87"/>
      <c r="N29" s="94"/>
      <c r="P29" s="89"/>
    </row>
    <row r="30" spans="1:16" x14ac:dyDescent="0.3">
      <c r="A30" s="2"/>
      <c r="B30" s="83" t="s">
        <v>56</v>
      </c>
      <c r="C30" s="8" t="s">
        <v>3</v>
      </c>
      <c r="D30" s="98">
        <v>-2225</v>
      </c>
      <c r="E30" s="85"/>
      <c r="F30" s="84">
        <v>-2236</v>
      </c>
      <c r="G30" s="85"/>
      <c r="H30" s="84">
        <v>-1974</v>
      </c>
      <c r="I30" s="85"/>
      <c r="J30" s="84">
        <v>-311</v>
      </c>
      <c r="K30" s="86"/>
      <c r="L30" s="87"/>
      <c r="M30" s="87"/>
      <c r="N30" s="88"/>
      <c r="O30" s="88"/>
      <c r="P30" s="88"/>
    </row>
    <row r="31" spans="1:16" x14ac:dyDescent="0.3">
      <c r="A31" s="2"/>
      <c r="B31" s="90" t="s">
        <v>57</v>
      </c>
      <c r="C31" s="19" t="s">
        <v>3</v>
      </c>
      <c r="D31" s="99">
        <v>-952</v>
      </c>
      <c r="E31" s="92"/>
      <c r="F31" s="91">
        <v>-1298</v>
      </c>
      <c r="G31" s="92"/>
      <c r="H31" s="91">
        <v>-843</v>
      </c>
      <c r="I31" s="100"/>
      <c r="J31" s="91">
        <v>-133</v>
      </c>
      <c r="K31" s="25"/>
      <c r="L31" s="87"/>
      <c r="M31" s="87"/>
      <c r="N31" s="88"/>
      <c r="O31" s="88"/>
      <c r="P31" s="88"/>
    </row>
    <row r="32" spans="1:16" x14ac:dyDescent="0.3">
      <c r="A32" s="2"/>
      <c r="B32" s="83" t="s">
        <v>58</v>
      </c>
      <c r="C32" s="8" t="s">
        <v>3</v>
      </c>
      <c r="D32" s="98">
        <v>-684</v>
      </c>
      <c r="E32" s="85"/>
      <c r="F32" s="84">
        <v>-733</v>
      </c>
      <c r="G32" s="85"/>
      <c r="H32" s="84">
        <v>-584</v>
      </c>
      <c r="I32" s="85"/>
      <c r="J32" s="84">
        <v>-92</v>
      </c>
      <c r="K32" s="86"/>
      <c r="L32" s="87"/>
      <c r="M32" s="87"/>
      <c r="N32" s="88"/>
      <c r="O32" s="88"/>
      <c r="P32" s="88"/>
    </row>
    <row r="33" spans="1:16" x14ac:dyDescent="0.3">
      <c r="A33" s="2"/>
      <c r="B33" s="8"/>
      <c r="C33" s="8"/>
      <c r="D33" s="93"/>
      <c r="E33" s="93"/>
      <c r="F33" s="93"/>
      <c r="G33" s="93"/>
      <c r="H33" s="93"/>
      <c r="I33" s="93"/>
      <c r="J33" s="93"/>
      <c r="K33" s="39"/>
      <c r="L33" s="87"/>
      <c r="M33" s="87"/>
      <c r="N33" s="94"/>
      <c r="P33" s="89"/>
    </row>
    <row r="34" spans="1:16" x14ac:dyDescent="0.3">
      <c r="A34" s="1"/>
      <c r="B34" s="18" t="s">
        <v>59</v>
      </c>
      <c r="C34" s="101" t="s">
        <v>3</v>
      </c>
      <c r="D34" s="95">
        <f>SUM(D30:D33)</f>
        <v>-3861</v>
      </c>
      <c r="E34" s="95"/>
      <c r="F34" s="95">
        <f>SUM(F30:F33)</f>
        <v>-4267</v>
      </c>
      <c r="G34" s="95"/>
      <c r="H34" s="95">
        <f>SUM(H30:H33)</f>
        <v>-3401</v>
      </c>
      <c r="I34" s="96"/>
      <c r="J34" s="95">
        <f>SUM(J30:J33)</f>
        <v>-536</v>
      </c>
      <c r="K34" s="42"/>
      <c r="L34" s="87"/>
      <c r="M34" s="87"/>
      <c r="N34" s="94"/>
      <c r="P34" s="89"/>
    </row>
    <row r="35" spans="1:16" x14ac:dyDescent="0.3">
      <c r="A35" s="2"/>
      <c r="B35" s="8"/>
      <c r="C35" s="8"/>
      <c r="D35" s="93"/>
      <c r="E35" s="93"/>
      <c r="F35" s="93"/>
      <c r="G35" s="93"/>
      <c r="H35" s="93"/>
      <c r="I35" s="93"/>
      <c r="J35" s="93"/>
      <c r="K35" s="39"/>
      <c r="L35" s="87"/>
      <c r="M35" s="87"/>
      <c r="N35" s="94"/>
      <c r="P35" s="89"/>
    </row>
    <row r="36" spans="1:16" x14ac:dyDescent="0.3">
      <c r="A36" s="2"/>
      <c r="B36" s="18" t="s">
        <v>60</v>
      </c>
      <c r="C36" s="19" t="s">
        <v>3</v>
      </c>
      <c r="D36" s="95">
        <f>D34+D27</f>
        <v>-787</v>
      </c>
      <c r="E36" s="95"/>
      <c r="F36" s="95">
        <f>F34+F27</f>
        <v>-704</v>
      </c>
      <c r="G36" s="95"/>
      <c r="H36" s="95">
        <f>H34+H27</f>
        <v>-359</v>
      </c>
      <c r="I36" s="96"/>
      <c r="J36" s="95">
        <f>J34+J27</f>
        <v>-55</v>
      </c>
      <c r="K36" s="42"/>
      <c r="L36" s="87"/>
      <c r="M36" s="87"/>
      <c r="N36" s="94"/>
      <c r="P36" s="89"/>
    </row>
    <row r="37" spans="1:16" x14ac:dyDescent="0.3">
      <c r="A37" s="2"/>
      <c r="B37" s="8"/>
      <c r="C37" s="8"/>
      <c r="D37" s="93"/>
      <c r="E37" s="93"/>
      <c r="F37" s="93"/>
      <c r="G37" s="93"/>
      <c r="H37" s="93"/>
      <c r="I37" s="93"/>
      <c r="J37" s="93"/>
      <c r="K37" s="39"/>
      <c r="L37" s="87"/>
      <c r="M37" s="87"/>
      <c r="N37" s="94"/>
      <c r="P37" s="89"/>
    </row>
    <row r="38" spans="1:16" x14ac:dyDescent="0.3">
      <c r="A38" s="2"/>
      <c r="B38" s="23" t="s">
        <v>61</v>
      </c>
      <c r="C38" s="19" t="s">
        <v>3</v>
      </c>
      <c r="D38" s="99">
        <v>418</v>
      </c>
      <c r="E38" s="92"/>
      <c r="F38" s="91">
        <v>757</v>
      </c>
      <c r="G38" s="92"/>
      <c r="H38" s="91">
        <v>591</v>
      </c>
      <c r="I38" s="92"/>
      <c r="J38" s="91">
        <v>93</v>
      </c>
      <c r="K38" s="25"/>
      <c r="L38" s="87"/>
      <c r="M38" s="87"/>
      <c r="N38" s="94"/>
      <c r="P38" s="89"/>
    </row>
    <row r="39" spans="1:16" x14ac:dyDescent="0.3">
      <c r="A39" s="2"/>
      <c r="B39" s="30" t="s">
        <v>62</v>
      </c>
      <c r="C39" s="9"/>
      <c r="D39" s="102">
        <v>-407</v>
      </c>
      <c r="E39" s="103"/>
      <c r="F39" s="84">
        <v>-358</v>
      </c>
      <c r="G39" s="103"/>
      <c r="H39" s="84">
        <v>-341</v>
      </c>
      <c r="I39" s="103"/>
      <c r="J39" s="84">
        <v>-54</v>
      </c>
      <c r="K39" s="32"/>
      <c r="L39" s="87"/>
      <c r="M39" s="87"/>
      <c r="N39" s="94"/>
      <c r="P39" s="89"/>
    </row>
    <row r="40" spans="1:16" x14ac:dyDescent="0.3">
      <c r="A40" s="2"/>
      <c r="B40" s="23" t="s">
        <v>63</v>
      </c>
      <c r="C40" s="19" t="s">
        <v>3</v>
      </c>
      <c r="D40" s="99">
        <v>2508</v>
      </c>
      <c r="E40" s="92"/>
      <c r="F40" s="91">
        <v>-433</v>
      </c>
      <c r="G40" s="92"/>
      <c r="H40" s="91">
        <v>-707</v>
      </c>
      <c r="I40" s="92"/>
      <c r="J40" s="91">
        <v>-112</v>
      </c>
      <c r="K40" s="25"/>
      <c r="L40" s="87"/>
      <c r="M40" s="87"/>
      <c r="N40" s="94"/>
      <c r="P40" s="89"/>
    </row>
    <row r="41" spans="1:16" x14ac:dyDescent="0.3">
      <c r="A41" s="2"/>
      <c r="B41" s="8"/>
      <c r="C41" s="2"/>
      <c r="D41" s="93"/>
      <c r="E41" s="93"/>
      <c r="F41" s="93"/>
      <c r="G41" s="93"/>
      <c r="H41" s="93"/>
      <c r="I41" s="93"/>
      <c r="J41" s="93"/>
      <c r="K41" s="39"/>
      <c r="L41" s="87"/>
      <c r="M41" s="87"/>
      <c r="N41" s="94"/>
      <c r="P41" s="89"/>
    </row>
    <row r="42" spans="1:16" ht="23" x14ac:dyDescent="0.3">
      <c r="A42" s="2"/>
      <c r="B42" s="18" t="s">
        <v>64</v>
      </c>
      <c r="C42" s="19" t="s">
        <v>3</v>
      </c>
      <c r="D42" s="95">
        <f>SUM(D36:D41)</f>
        <v>1732</v>
      </c>
      <c r="E42" s="95"/>
      <c r="F42" s="95">
        <f>SUM(F36:F41)</f>
        <v>-738</v>
      </c>
      <c r="G42" s="95"/>
      <c r="H42" s="95">
        <f>SUM(H36:H41)</f>
        <v>-816</v>
      </c>
      <c r="I42" s="96"/>
      <c r="J42" s="95">
        <f>SUM(J36:J41)</f>
        <v>-128</v>
      </c>
      <c r="K42" s="42"/>
      <c r="L42" s="87"/>
      <c r="M42" s="87"/>
      <c r="N42" s="94"/>
      <c r="P42" s="89"/>
    </row>
    <row r="43" spans="1:16" x14ac:dyDescent="0.3">
      <c r="A43" s="2"/>
      <c r="B43" s="8"/>
      <c r="C43" s="8"/>
      <c r="D43" s="93"/>
      <c r="E43" s="93"/>
      <c r="F43" s="93"/>
      <c r="G43" s="93"/>
      <c r="H43" s="93"/>
      <c r="I43" s="93"/>
      <c r="J43" s="93"/>
      <c r="K43" s="39"/>
      <c r="L43" s="87"/>
      <c r="M43" s="87"/>
      <c r="N43" s="94"/>
      <c r="P43" s="89"/>
    </row>
    <row r="44" spans="1:16" x14ac:dyDescent="0.3">
      <c r="A44" s="2"/>
      <c r="B44" s="23" t="s">
        <v>65</v>
      </c>
      <c r="C44" s="19" t="s">
        <v>3</v>
      </c>
      <c r="D44" s="99">
        <v>-41</v>
      </c>
      <c r="E44" s="92"/>
      <c r="F44" s="91">
        <v>-37</v>
      </c>
      <c r="G44" s="92"/>
      <c r="H44" s="91">
        <v>14</v>
      </c>
      <c r="I44" s="92"/>
      <c r="J44" s="91">
        <v>2</v>
      </c>
      <c r="K44" s="25"/>
      <c r="L44" s="87"/>
      <c r="M44" s="87"/>
      <c r="N44" s="94"/>
      <c r="P44" s="89"/>
    </row>
    <row r="45" spans="1:16" x14ac:dyDescent="0.3">
      <c r="A45" s="3"/>
      <c r="B45" s="30" t="s">
        <v>66</v>
      </c>
      <c r="C45" s="9"/>
      <c r="D45" s="102">
        <v>74</v>
      </c>
      <c r="E45" s="103"/>
      <c r="F45" s="84">
        <v>-108</v>
      </c>
      <c r="G45" s="103"/>
      <c r="H45" s="84">
        <v>-199</v>
      </c>
      <c r="I45" s="103"/>
      <c r="J45" s="84">
        <v>-31</v>
      </c>
      <c r="K45" s="32"/>
      <c r="L45" s="87"/>
      <c r="M45" s="87"/>
      <c r="N45" s="94"/>
      <c r="P45" s="89"/>
    </row>
    <row r="46" spans="1:16" x14ac:dyDescent="0.3">
      <c r="A46" s="2"/>
      <c r="B46" s="104"/>
      <c r="C46" s="8"/>
      <c r="D46" s="105"/>
      <c r="E46" s="93"/>
      <c r="F46" s="105"/>
      <c r="G46" s="93"/>
      <c r="H46" s="105"/>
      <c r="I46" s="93"/>
      <c r="J46" s="105"/>
      <c r="K46" s="39"/>
      <c r="L46" s="87"/>
      <c r="M46" s="87"/>
      <c r="N46" s="94"/>
      <c r="P46" s="89"/>
    </row>
    <row r="47" spans="1:16" x14ac:dyDescent="0.3">
      <c r="A47" s="2"/>
      <c r="B47" s="18" t="s">
        <v>67</v>
      </c>
      <c r="C47" s="19" t="s">
        <v>3</v>
      </c>
      <c r="D47" s="95">
        <f>SUM(D42:D45)</f>
        <v>1765</v>
      </c>
      <c r="E47" s="95"/>
      <c r="F47" s="95">
        <f>SUM(F42:F45)</f>
        <v>-883</v>
      </c>
      <c r="G47" s="95"/>
      <c r="H47" s="95">
        <f>SUM(H42:H45)</f>
        <v>-1001</v>
      </c>
      <c r="I47" s="96"/>
      <c r="J47" s="95">
        <f>SUM(J42:J45)</f>
        <v>-157</v>
      </c>
      <c r="K47" s="42"/>
      <c r="L47" s="87"/>
      <c r="M47" s="87"/>
      <c r="N47" s="94"/>
      <c r="P47" s="89"/>
    </row>
    <row r="48" spans="1:16" x14ac:dyDescent="0.3">
      <c r="A48" s="3"/>
      <c r="B48" s="106"/>
      <c r="C48" s="9"/>
      <c r="D48" s="107"/>
      <c r="E48" s="107"/>
      <c r="F48" s="107"/>
      <c r="G48" s="107"/>
      <c r="H48" s="107"/>
      <c r="I48" s="108"/>
      <c r="J48" s="107"/>
      <c r="K48" s="109"/>
      <c r="L48" s="87"/>
      <c r="M48" s="87"/>
      <c r="N48" s="94"/>
      <c r="P48" s="89"/>
    </row>
    <row r="49" spans="1:21" x14ac:dyDescent="0.3">
      <c r="A49" s="3"/>
      <c r="B49" s="35" t="s">
        <v>68</v>
      </c>
      <c r="C49" s="36" t="s">
        <v>3</v>
      </c>
      <c r="D49" s="99">
        <v>15</v>
      </c>
      <c r="E49" s="110"/>
      <c r="F49" s="91">
        <v>49</v>
      </c>
      <c r="G49" s="110"/>
      <c r="H49" s="91">
        <v>12</v>
      </c>
      <c r="I49" s="110"/>
      <c r="J49" s="91">
        <v>2</v>
      </c>
      <c r="K49" s="37"/>
      <c r="L49" s="87"/>
      <c r="M49" s="87"/>
      <c r="N49" s="94"/>
      <c r="P49" s="89"/>
    </row>
    <row r="50" spans="1:21" x14ac:dyDescent="0.3">
      <c r="A50" s="3"/>
      <c r="B50" s="104"/>
      <c r="C50" s="8"/>
      <c r="D50" s="105"/>
      <c r="E50" s="93"/>
      <c r="F50" s="105"/>
      <c r="G50" s="93"/>
      <c r="H50" s="105"/>
      <c r="I50" s="93"/>
      <c r="J50" s="105"/>
      <c r="K50" s="39"/>
      <c r="L50" s="87"/>
      <c r="M50" s="87"/>
      <c r="N50" s="94"/>
      <c r="P50" s="89"/>
    </row>
    <row r="51" spans="1:21" ht="23" x14ac:dyDescent="0.3">
      <c r="A51" s="3"/>
      <c r="B51" s="52" t="s">
        <v>69</v>
      </c>
      <c r="C51" s="111"/>
      <c r="D51" s="112">
        <f>SUM(D47:D50)</f>
        <v>1780</v>
      </c>
      <c r="E51" s="113"/>
      <c r="F51" s="112">
        <f>SUM(F47:F50)</f>
        <v>-834</v>
      </c>
      <c r="G51" s="113"/>
      <c r="H51" s="112">
        <f>SUM(H47:H50)</f>
        <v>-989</v>
      </c>
      <c r="I51" s="113"/>
      <c r="J51" s="112">
        <f>SUM(J47:J50)</f>
        <v>-155</v>
      </c>
      <c r="K51" s="54"/>
      <c r="L51" s="87"/>
      <c r="M51" s="87"/>
      <c r="N51" s="94"/>
      <c r="P51" s="89"/>
    </row>
    <row r="52" spans="1:21" x14ac:dyDescent="0.3">
      <c r="A52" s="2"/>
      <c r="B52" s="8"/>
      <c r="C52" s="8"/>
      <c r="D52" s="114"/>
      <c r="E52" s="114"/>
      <c r="F52" s="114"/>
      <c r="G52" s="114"/>
      <c r="H52" s="114"/>
      <c r="I52" s="114"/>
      <c r="J52" s="114"/>
      <c r="L52" s="87"/>
      <c r="M52" s="87"/>
      <c r="N52" s="94"/>
      <c r="P52" s="89"/>
    </row>
    <row r="53" spans="1:21" ht="28" customHeight="1" x14ac:dyDescent="0.3">
      <c r="A53" s="2"/>
      <c r="B53" s="35" t="s">
        <v>70</v>
      </c>
      <c r="C53" s="36" t="s">
        <v>3</v>
      </c>
      <c r="D53" s="115"/>
      <c r="E53" s="115"/>
      <c r="F53" s="115"/>
      <c r="G53" s="115"/>
      <c r="H53" s="115"/>
      <c r="I53" s="115"/>
      <c r="J53" s="115"/>
      <c r="K53" s="116"/>
      <c r="L53" s="87"/>
      <c r="M53" s="87"/>
      <c r="N53" s="94"/>
      <c r="P53" s="89"/>
    </row>
    <row r="54" spans="1:21" x14ac:dyDescent="0.3">
      <c r="A54" s="2"/>
      <c r="B54" s="117" t="s">
        <v>71</v>
      </c>
      <c r="C54" s="9" t="s">
        <v>3</v>
      </c>
      <c r="D54" s="118">
        <v>2.95</v>
      </c>
      <c r="E54" s="119"/>
      <c r="F54" s="119">
        <v>-1.29</v>
      </c>
      <c r="G54" s="119"/>
      <c r="H54" s="119">
        <v>-1.52</v>
      </c>
      <c r="I54" s="120"/>
      <c r="J54" s="119">
        <v>-0.23977410755130693</v>
      </c>
      <c r="K54" s="121"/>
      <c r="L54" s="87"/>
      <c r="M54" s="87"/>
      <c r="N54" s="94"/>
      <c r="P54" s="89"/>
      <c r="R54" s="122"/>
      <c r="S54" s="122"/>
      <c r="T54" s="122"/>
      <c r="U54" s="122"/>
    </row>
    <row r="55" spans="1:21" x14ac:dyDescent="0.3">
      <c r="A55" s="2"/>
      <c r="B55" s="123" t="s">
        <v>72</v>
      </c>
      <c r="C55" s="36" t="s">
        <v>3</v>
      </c>
      <c r="D55" s="124">
        <v>2.88</v>
      </c>
      <c r="E55" s="125"/>
      <c r="F55" s="125">
        <v>-1.29</v>
      </c>
      <c r="G55" s="125"/>
      <c r="H55" s="125">
        <v>-1.52</v>
      </c>
      <c r="I55" s="126"/>
      <c r="J55" s="125">
        <v>-0.23977410755130693</v>
      </c>
      <c r="K55" s="127"/>
      <c r="L55" s="87"/>
      <c r="M55" s="87"/>
      <c r="N55" s="94"/>
      <c r="P55" s="89"/>
      <c r="R55" s="122"/>
      <c r="S55" s="122"/>
      <c r="T55" s="122"/>
      <c r="U55" s="122"/>
    </row>
    <row r="56" spans="1:21" x14ac:dyDescent="0.3">
      <c r="A56" s="2"/>
      <c r="B56" s="128"/>
      <c r="C56" s="8"/>
      <c r="D56" s="69"/>
      <c r="E56" s="129"/>
      <c r="F56" s="129"/>
      <c r="G56" s="129"/>
      <c r="H56" s="129"/>
      <c r="I56" s="129"/>
      <c r="J56" s="129"/>
      <c r="L56" s="87"/>
      <c r="M56" s="87"/>
      <c r="N56" s="94"/>
      <c r="P56" s="89"/>
      <c r="R56" s="122"/>
      <c r="S56" s="122"/>
      <c r="T56" s="122"/>
      <c r="U56" s="122"/>
    </row>
    <row r="57" spans="1:21" x14ac:dyDescent="0.3">
      <c r="A57" s="2"/>
      <c r="B57" s="35" t="s">
        <v>73</v>
      </c>
      <c r="C57" s="36" t="s">
        <v>3</v>
      </c>
      <c r="D57" s="116"/>
      <c r="E57" s="130"/>
      <c r="F57" s="130"/>
      <c r="G57" s="130"/>
      <c r="H57" s="130"/>
      <c r="I57" s="130"/>
      <c r="J57" s="130"/>
      <c r="K57" s="116"/>
      <c r="L57" s="87"/>
      <c r="M57" s="87"/>
      <c r="N57" s="94"/>
      <c r="P57" s="89"/>
      <c r="R57" s="122"/>
      <c r="S57" s="122"/>
      <c r="T57" s="122"/>
      <c r="U57" s="122"/>
    </row>
    <row r="58" spans="1:21" x14ac:dyDescent="0.3">
      <c r="A58" s="2"/>
      <c r="B58" s="131" t="s">
        <v>71</v>
      </c>
      <c r="C58" s="9" t="s">
        <v>3</v>
      </c>
      <c r="D58" s="118">
        <v>2.95</v>
      </c>
      <c r="E58" s="119"/>
      <c r="F58" s="119">
        <v>-1.29</v>
      </c>
      <c r="G58" s="119"/>
      <c r="H58" s="119">
        <v>-1.52</v>
      </c>
      <c r="I58" s="120"/>
      <c r="J58" s="119">
        <v>-0.23977410755130693</v>
      </c>
      <c r="K58" s="121"/>
      <c r="L58" s="87"/>
      <c r="M58" s="87"/>
      <c r="N58" s="94"/>
      <c r="P58" s="89"/>
      <c r="R58" s="122"/>
      <c r="S58" s="122"/>
      <c r="T58" s="122"/>
      <c r="U58" s="122"/>
    </row>
    <row r="59" spans="1:21" x14ac:dyDescent="0.3">
      <c r="A59" s="2"/>
      <c r="B59" s="132" t="s">
        <v>72</v>
      </c>
      <c r="C59" s="36" t="s">
        <v>3</v>
      </c>
      <c r="D59" s="124">
        <v>2.88</v>
      </c>
      <c r="E59" s="125"/>
      <c r="F59" s="125">
        <v>-1.29</v>
      </c>
      <c r="G59" s="125"/>
      <c r="H59" s="125">
        <v>-1.52</v>
      </c>
      <c r="I59" s="126"/>
      <c r="J59" s="125">
        <v>-0.23977410755130693</v>
      </c>
      <c r="K59" s="127"/>
      <c r="L59" s="87"/>
      <c r="M59" s="87"/>
      <c r="N59" s="94"/>
      <c r="P59" s="89"/>
      <c r="R59" s="122"/>
      <c r="S59" s="122"/>
      <c r="T59" s="122"/>
      <c r="U59" s="122"/>
    </row>
    <row r="60" spans="1:21" x14ac:dyDescent="0.3">
      <c r="A60" s="2"/>
      <c r="B60" s="9"/>
      <c r="C60" s="2"/>
      <c r="D60" s="69"/>
      <c r="E60" s="114"/>
      <c r="F60" s="114"/>
      <c r="G60" s="114"/>
      <c r="H60" s="114"/>
      <c r="I60" s="114"/>
      <c r="J60" s="114"/>
      <c r="L60" s="87"/>
      <c r="M60" s="87"/>
      <c r="N60" s="94"/>
      <c r="P60" s="89"/>
      <c r="R60" s="122"/>
      <c r="S60" s="122"/>
      <c r="T60" s="122"/>
      <c r="U60" s="122"/>
    </row>
    <row r="61" spans="1:21" x14ac:dyDescent="0.3">
      <c r="A61" s="2"/>
      <c r="B61" s="35" t="s">
        <v>74</v>
      </c>
      <c r="C61" s="36" t="s">
        <v>3</v>
      </c>
      <c r="D61" s="116"/>
      <c r="E61" s="115"/>
      <c r="F61" s="115"/>
      <c r="G61" s="115"/>
      <c r="H61" s="115"/>
      <c r="I61" s="115"/>
      <c r="J61" s="115"/>
      <c r="K61" s="116"/>
      <c r="L61" s="87"/>
      <c r="M61" s="87"/>
      <c r="N61" s="94"/>
      <c r="P61" s="89"/>
    </row>
    <row r="62" spans="1:21" x14ac:dyDescent="0.3">
      <c r="A62" s="2"/>
      <c r="B62" s="117" t="s">
        <v>71</v>
      </c>
      <c r="C62" s="9" t="s">
        <v>3</v>
      </c>
      <c r="D62" s="102">
        <v>604596792</v>
      </c>
      <c r="E62" s="84"/>
      <c r="F62" s="84">
        <v>646213517</v>
      </c>
      <c r="G62" s="84"/>
      <c r="H62" s="84">
        <v>647812835</v>
      </c>
      <c r="I62" s="103"/>
      <c r="J62" s="84">
        <v>647812835</v>
      </c>
      <c r="K62" s="31"/>
      <c r="L62" s="87"/>
      <c r="M62" s="87"/>
      <c r="N62" s="94"/>
      <c r="P62" s="89"/>
    </row>
    <row r="63" spans="1:21" x14ac:dyDescent="0.3">
      <c r="A63" s="2"/>
      <c r="B63" s="123" t="s">
        <v>72</v>
      </c>
      <c r="C63" s="36" t="s">
        <v>3</v>
      </c>
      <c r="D63" s="99">
        <v>629540721.93322754</v>
      </c>
      <c r="E63" s="91"/>
      <c r="F63" s="91">
        <v>646213517</v>
      </c>
      <c r="G63" s="91"/>
      <c r="H63" s="91">
        <v>647812835</v>
      </c>
      <c r="I63" s="110"/>
      <c r="J63" s="91">
        <v>647812835</v>
      </c>
      <c r="K63" s="46"/>
      <c r="L63" s="87"/>
      <c r="M63" s="87"/>
      <c r="N63" s="94"/>
      <c r="P63" s="89"/>
    </row>
    <row r="64" spans="1:21" x14ac:dyDescent="0.3">
      <c r="B64" s="117"/>
      <c r="D64" s="102"/>
      <c r="E64" s="133"/>
      <c r="F64" s="134"/>
      <c r="G64" s="133"/>
      <c r="H64" s="134"/>
      <c r="I64" s="133"/>
      <c r="J64" s="134"/>
      <c r="K64" s="135"/>
      <c r="L64" s="87"/>
      <c r="M64" s="87"/>
      <c r="N64" s="94"/>
    </row>
    <row r="65" spans="2:14" x14ac:dyDescent="0.3">
      <c r="B65" s="136" t="s">
        <v>75</v>
      </c>
      <c r="D65" s="102"/>
      <c r="E65" s="133"/>
      <c r="F65" s="134"/>
      <c r="G65" s="133"/>
      <c r="H65" s="134"/>
      <c r="I65" s="133"/>
      <c r="J65" s="134"/>
      <c r="K65" s="135"/>
      <c r="L65" s="87"/>
      <c r="M65" s="87"/>
      <c r="N65" s="94"/>
    </row>
    <row r="66" spans="2:14" x14ac:dyDescent="0.3">
      <c r="B66" s="117" t="s">
        <v>76</v>
      </c>
      <c r="D66" s="102">
        <v>151</v>
      </c>
      <c r="E66" s="137"/>
      <c r="F66" s="84">
        <v>249</v>
      </c>
      <c r="G66" s="137"/>
      <c r="H66" s="84">
        <v>107</v>
      </c>
      <c r="I66" s="137"/>
      <c r="J66" s="84">
        <v>17</v>
      </c>
      <c r="K66" s="86"/>
      <c r="L66" s="87"/>
      <c r="M66" s="87"/>
      <c r="N66" s="94"/>
    </row>
    <row r="67" spans="2:14" x14ac:dyDescent="0.3">
      <c r="B67" s="117" t="s">
        <v>77</v>
      </c>
      <c r="D67" s="102">
        <v>22</v>
      </c>
      <c r="E67" s="137"/>
      <c r="F67" s="84">
        <v>58</v>
      </c>
      <c r="G67" s="137"/>
      <c r="H67" s="84">
        <v>18</v>
      </c>
      <c r="I67" s="137"/>
      <c r="J67" s="84">
        <v>3</v>
      </c>
      <c r="K67" s="86"/>
      <c r="L67" s="87"/>
      <c r="M67" s="87"/>
      <c r="N67" s="94"/>
    </row>
    <row r="68" spans="2:14" x14ac:dyDescent="0.3">
      <c r="B68" s="117" t="s">
        <v>78</v>
      </c>
      <c r="D68" s="102">
        <v>121</v>
      </c>
      <c r="E68" s="137"/>
      <c r="F68" s="84">
        <v>200</v>
      </c>
      <c r="G68" s="137"/>
      <c r="H68" s="84">
        <v>98</v>
      </c>
      <c r="I68" s="137"/>
      <c r="J68" s="84">
        <v>15</v>
      </c>
      <c r="K68" s="86"/>
      <c r="L68" s="87"/>
      <c r="M68" s="87"/>
      <c r="N68" s="94"/>
    </row>
    <row r="69" spans="2:14" x14ac:dyDescent="0.3">
      <c r="B69" s="117"/>
      <c r="D69" s="134"/>
      <c r="E69" s="133"/>
      <c r="F69" s="134"/>
      <c r="G69" s="133"/>
      <c r="H69" s="134"/>
      <c r="I69" s="133"/>
      <c r="J69" s="138"/>
      <c r="K69" s="135"/>
      <c r="L69" s="139"/>
      <c r="M69" s="139"/>
    </row>
    <row r="70" spans="2:14" x14ac:dyDescent="0.3">
      <c r="K70" s="135"/>
    </row>
    <row r="71" spans="2:14" x14ac:dyDescent="0.3">
      <c r="K71" s="135"/>
    </row>
    <row r="72" spans="2:14" x14ac:dyDescent="0.3">
      <c r="H72" s="140"/>
      <c r="K72" s="135"/>
    </row>
    <row r="73" spans="2:14" x14ac:dyDescent="0.3">
      <c r="H73" s="140"/>
      <c r="K73" s="135"/>
    </row>
    <row r="74" spans="2:14" x14ac:dyDescent="0.3">
      <c r="K74" s="135"/>
    </row>
  </sheetData>
  <mergeCells count="12">
    <mergeCell ref="K10:K11"/>
    <mergeCell ref="B5:B9"/>
    <mergeCell ref="C5:C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</mergeCells>
  <phoneticPr fontId="8" type="noConversion"/>
  <printOptions horizontalCentered="1"/>
  <pageMargins left="0.25" right="0.25" top="0.75" bottom="0.75" header="0.3" footer="0.3"/>
  <pageSetup paperSize="9" scale="80" orientation="portrait" cellComments="asDisplayed" r:id="rId1"/>
  <headerFooter alignWithMargins="0"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view="pageBreakPreview" zoomScaleNormal="100" zoomScaleSheetLayoutView="100" workbookViewId="0">
      <selection activeCell="Q17" sqref="Q17"/>
    </sheetView>
  </sheetViews>
  <sheetFormatPr defaultColWidth="11.453125" defaultRowHeight="11.5" x14ac:dyDescent="0.25"/>
  <cols>
    <col min="1" max="1" width="4" style="2" customWidth="1"/>
    <col min="2" max="2" width="53.453125" style="2" customWidth="1"/>
    <col min="3" max="3" width="1.81640625" style="2" customWidth="1"/>
    <col min="4" max="4" width="17.81640625" style="2" customWidth="1"/>
    <col min="5" max="5" width="2" style="2" customWidth="1"/>
    <col min="6" max="6" width="18.81640625" style="2" customWidth="1"/>
    <col min="7" max="7" width="2" style="2" customWidth="1"/>
    <col min="8" max="8" width="16.7265625" style="2" customWidth="1"/>
    <col min="9" max="9" width="2" style="2" customWidth="1"/>
    <col min="10" max="10" width="16.7265625" style="2" customWidth="1"/>
    <col min="11" max="11" width="2" style="2" customWidth="1"/>
    <col min="12" max="12" width="13.453125" style="67" bestFit="1" customWidth="1"/>
    <col min="13" max="13" width="9.453125" style="2" bestFit="1" customWidth="1"/>
    <col min="14" max="14" width="15.453125" style="141" bestFit="1" customWidth="1"/>
    <col min="15" max="15" width="13.1796875" style="2" bestFit="1" customWidth="1"/>
    <col min="16" max="16" width="9.453125" style="2" bestFit="1" customWidth="1"/>
    <col min="17" max="17" width="13.1796875" style="2" bestFit="1" customWidth="1"/>
    <col min="18" max="18" width="13.453125" style="2" bestFit="1" customWidth="1"/>
    <col min="19" max="19" width="9.453125" style="2" bestFit="1" customWidth="1"/>
    <col min="20" max="16384" width="11.453125" style="2"/>
  </cols>
  <sheetData>
    <row r="1" spans="1:18" ht="12.75" customHeight="1" x14ac:dyDescent="0.3">
      <c r="A1" s="1" t="s">
        <v>0</v>
      </c>
      <c r="H1" s="3"/>
      <c r="M1" s="5"/>
    </row>
    <row r="2" spans="1:18" ht="12.75" customHeight="1" x14ac:dyDescent="0.3">
      <c r="A2" s="1" t="s">
        <v>79</v>
      </c>
      <c r="M2" s="5"/>
    </row>
    <row r="3" spans="1:18" ht="12.75" customHeight="1" x14ac:dyDescent="0.25">
      <c r="A3" s="1" t="s">
        <v>80</v>
      </c>
      <c r="B3" s="1"/>
    </row>
    <row r="4" spans="1:18" ht="12.75" customHeight="1" x14ac:dyDescent="0.25">
      <c r="A4" s="1"/>
      <c r="B4" s="1"/>
    </row>
    <row r="5" spans="1:18" ht="12.75" customHeight="1" x14ac:dyDescent="0.25">
      <c r="B5" s="177"/>
      <c r="C5" s="177" t="s">
        <v>3</v>
      </c>
      <c r="D5" s="74" t="s">
        <v>42</v>
      </c>
      <c r="E5" s="75"/>
      <c r="F5" s="74" t="s">
        <v>42</v>
      </c>
      <c r="G5" s="75"/>
      <c r="H5" s="74" t="s">
        <v>42</v>
      </c>
      <c r="I5" s="75"/>
      <c r="J5" s="74" t="s">
        <v>42</v>
      </c>
      <c r="K5" s="73"/>
      <c r="M5" s="142"/>
    </row>
    <row r="6" spans="1:18" ht="12.75" customHeight="1" x14ac:dyDescent="0.25">
      <c r="B6" s="177"/>
      <c r="C6" s="177"/>
      <c r="D6" s="11" t="s">
        <v>43</v>
      </c>
      <c r="E6" s="77"/>
      <c r="F6" s="12" t="s">
        <v>4</v>
      </c>
      <c r="G6" s="73"/>
      <c r="H6" s="11" t="s">
        <v>5</v>
      </c>
      <c r="I6" s="77"/>
      <c r="J6" s="11" t="s">
        <v>5</v>
      </c>
      <c r="K6" s="73"/>
    </row>
    <row r="7" spans="1:18" ht="12.75" customHeight="1" x14ac:dyDescent="0.25">
      <c r="B7" s="177"/>
      <c r="C7" s="177"/>
      <c r="D7" s="12" t="s">
        <v>6</v>
      </c>
      <c r="E7" s="77"/>
      <c r="F7" s="12" t="s">
        <v>6</v>
      </c>
      <c r="G7" s="73"/>
      <c r="H7" s="13" t="s">
        <v>6</v>
      </c>
      <c r="I7" s="77"/>
      <c r="J7" s="143" t="s">
        <v>7</v>
      </c>
      <c r="K7" s="73"/>
    </row>
    <row r="8" spans="1:18" ht="12.75" customHeight="1" x14ac:dyDescent="0.25">
      <c r="B8" s="177"/>
      <c r="C8" s="177"/>
      <c r="D8" s="144"/>
      <c r="E8" s="8"/>
      <c r="F8" s="144"/>
      <c r="G8" s="8"/>
      <c r="H8" s="144"/>
      <c r="I8" s="8"/>
      <c r="J8" s="144"/>
      <c r="K8" s="8"/>
    </row>
    <row r="9" spans="1:18" ht="12.75" customHeight="1" x14ac:dyDescent="0.25">
      <c r="B9" s="177"/>
      <c r="C9" s="177"/>
      <c r="D9" s="145"/>
      <c r="E9" s="8"/>
      <c r="F9" s="145"/>
      <c r="G9" s="8"/>
      <c r="H9" s="145"/>
      <c r="I9" s="8"/>
      <c r="J9" s="145"/>
      <c r="K9" s="8"/>
    </row>
    <row r="10" spans="1:18" ht="12.75" customHeight="1" x14ac:dyDescent="0.25">
      <c r="B10" s="178"/>
      <c r="C10" s="179" t="s">
        <v>3</v>
      </c>
      <c r="D10" s="184" t="s">
        <v>8</v>
      </c>
      <c r="E10" s="183"/>
      <c r="F10" s="184" t="s">
        <v>8</v>
      </c>
      <c r="G10" s="183"/>
      <c r="H10" s="184" t="s">
        <v>8</v>
      </c>
      <c r="I10" s="183"/>
      <c r="J10" s="184" t="s">
        <v>8</v>
      </c>
      <c r="K10" s="183"/>
    </row>
    <row r="11" spans="1:18" ht="12.75" customHeight="1" x14ac:dyDescent="0.3">
      <c r="B11" s="178"/>
      <c r="C11" s="179"/>
      <c r="D11" s="184"/>
      <c r="E11" s="183"/>
      <c r="F11" s="184"/>
      <c r="G11" s="183"/>
      <c r="H11" s="184"/>
      <c r="I11" s="183"/>
      <c r="J11" s="184"/>
      <c r="K11" s="183"/>
      <c r="L11" s="29"/>
    </row>
    <row r="12" spans="1:18" x14ac:dyDescent="0.25">
      <c r="B12" s="18" t="s">
        <v>67</v>
      </c>
      <c r="C12" s="111"/>
      <c r="D12" s="146">
        <f>'PL(M)'!D47</f>
        <v>1765</v>
      </c>
      <c r="E12" s="147"/>
      <c r="F12" s="146">
        <f>'PL(M)'!F47</f>
        <v>-883</v>
      </c>
      <c r="G12" s="147"/>
      <c r="H12" s="146">
        <f>'PL(M)'!H47</f>
        <v>-1001</v>
      </c>
      <c r="I12" s="147"/>
      <c r="J12" s="146">
        <f>'PL(M)'!J47</f>
        <v>-157</v>
      </c>
      <c r="K12" s="147"/>
      <c r="L12" s="87"/>
      <c r="M12" s="87"/>
      <c r="O12" s="148"/>
      <c r="P12" s="39"/>
      <c r="R12" s="39"/>
    </row>
    <row r="13" spans="1:18" s="3" customFormat="1" x14ac:dyDescent="0.25">
      <c r="B13" s="30" t="s">
        <v>81</v>
      </c>
      <c r="C13" s="9"/>
      <c r="D13" s="149">
        <f>-'PL(M)'!D38</f>
        <v>-418</v>
      </c>
      <c r="E13" s="150"/>
      <c r="F13" s="149">
        <f>-'PL(M)'!F38</f>
        <v>-757</v>
      </c>
      <c r="G13" s="150"/>
      <c r="H13" s="149">
        <f>-'PL(M)'!H38</f>
        <v>-591</v>
      </c>
      <c r="I13" s="150"/>
      <c r="J13" s="149">
        <f>-'PL(M)'!J38</f>
        <v>-93</v>
      </c>
      <c r="K13" s="150"/>
      <c r="L13" s="87"/>
      <c r="M13" s="87"/>
      <c r="N13" s="141"/>
      <c r="O13" s="148"/>
      <c r="P13" s="39"/>
      <c r="R13" s="39"/>
    </row>
    <row r="14" spans="1:18" x14ac:dyDescent="0.25">
      <c r="B14" s="23" t="s">
        <v>82</v>
      </c>
      <c r="C14" s="36"/>
      <c r="D14" s="151">
        <f>-'PL(M)'!D39</f>
        <v>407</v>
      </c>
      <c r="E14" s="51"/>
      <c r="F14" s="151">
        <f>-'PL(M)'!F39</f>
        <v>358</v>
      </c>
      <c r="G14" s="51"/>
      <c r="H14" s="151">
        <f>-'PL(M)'!H39</f>
        <v>341</v>
      </c>
      <c r="I14" s="51"/>
      <c r="J14" s="151">
        <f>-'PL(M)'!J39</f>
        <v>54</v>
      </c>
      <c r="K14" s="51"/>
      <c r="L14" s="87"/>
      <c r="M14" s="87"/>
      <c r="O14" s="148"/>
      <c r="P14" s="39"/>
      <c r="R14" s="39"/>
    </row>
    <row r="15" spans="1:18" s="3" customFormat="1" x14ac:dyDescent="0.25">
      <c r="B15" s="30" t="s">
        <v>83</v>
      </c>
      <c r="C15" s="9"/>
      <c r="D15" s="149">
        <f>-'PL(M)'!D40</f>
        <v>-2508</v>
      </c>
      <c r="E15" s="150"/>
      <c r="F15" s="149">
        <f>-'PL(M)'!F40</f>
        <v>433</v>
      </c>
      <c r="G15" s="150"/>
      <c r="H15" s="149">
        <f>-'PL(M)'!H40</f>
        <v>707</v>
      </c>
      <c r="I15" s="150"/>
      <c r="J15" s="149">
        <f>-'PL(M)'!J40</f>
        <v>112</v>
      </c>
      <c r="K15" s="150"/>
      <c r="L15" s="87"/>
      <c r="M15" s="87"/>
      <c r="N15" s="141"/>
      <c r="O15" s="148"/>
      <c r="P15" s="39"/>
      <c r="R15" s="39"/>
    </row>
    <row r="16" spans="1:18" x14ac:dyDescent="0.25">
      <c r="B16" s="23" t="s">
        <v>84</v>
      </c>
      <c r="C16" s="36"/>
      <c r="D16" s="151">
        <f>-'PL(M)'!D44</f>
        <v>41</v>
      </c>
      <c r="E16" s="51"/>
      <c r="F16" s="151">
        <f>-'PL(M)'!F44</f>
        <v>37</v>
      </c>
      <c r="G16" s="51"/>
      <c r="H16" s="151">
        <f>-'PL(M)'!H44</f>
        <v>-14</v>
      </c>
      <c r="I16" s="51"/>
      <c r="J16" s="151">
        <f>-'PL(M)'!J44</f>
        <v>-2</v>
      </c>
      <c r="K16" s="51"/>
      <c r="L16" s="87"/>
      <c r="M16" s="87"/>
      <c r="O16" s="148"/>
      <c r="P16" s="39"/>
      <c r="R16" s="39"/>
    </row>
    <row r="17" spans="1:18" s="3" customFormat="1" ht="12.75" customHeight="1" x14ac:dyDescent="0.25">
      <c r="B17" s="30" t="s">
        <v>85</v>
      </c>
      <c r="C17" s="9"/>
      <c r="D17" s="149">
        <f>-'PL(M)'!D45</f>
        <v>-74</v>
      </c>
      <c r="E17" s="152"/>
      <c r="F17" s="149">
        <f>-'PL(M)'!F45</f>
        <v>108</v>
      </c>
      <c r="G17" s="152"/>
      <c r="H17" s="149">
        <f>-'PL(M)'!H45</f>
        <v>199</v>
      </c>
      <c r="I17" s="152"/>
      <c r="J17" s="149">
        <f>-'PL(M)'!J45</f>
        <v>31</v>
      </c>
      <c r="K17" s="152"/>
      <c r="L17" s="87"/>
      <c r="M17" s="87"/>
      <c r="N17" s="141"/>
      <c r="O17" s="148"/>
      <c r="P17" s="39"/>
      <c r="R17" s="39"/>
    </row>
    <row r="18" spans="1:18" x14ac:dyDescent="0.25">
      <c r="B18" s="18" t="s">
        <v>60</v>
      </c>
      <c r="C18" s="111"/>
      <c r="D18" s="146">
        <f>SUM(D12:D17)</f>
        <v>-787</v>
      </c>
      <c r="E18" s="147"/>
      <c r="F18" s="146">
        <f>SUM(F12:F17)</f>
        <v>-704</v>
      </c>
      <c r="G18" s="147"/>
      <c r="H18" s="146">
        <f>SUM(H12:H17)</f>
        <v>-359</v>
      </c>
      <c r="I18" s="147"/>
      <c r="J18" s="146">
        <f>SUM(J12:J17)</f>
        <v>-55</v>
      </c>
      <c r="K18" s="147"/>
      <c r="L18" s="87"/>
      <c r="M18" s="87"/>
      <c r="O18" s="148"/>
      <c r="P18" s="39"/>
      <c r="R18" s="39"/>
    </row>
    <row r="19" spans="1:18" x14ac:dyDescent="0.25">
      <c r="B19" s="30" t="s">
        <v>86</v>
      </c>
      <c r="C19" s="153"/>
      <c r="D19" s="149">
        <f>SUM('PL(M)'!D66:D68)</f>
        <v>294</v>
      </c>
      <c r="E19" s="154"/>
      <c r="F19" s="149">
        <f>SUM('PL(M)'!F66:F68)</f>
        <v>507</v>
      </c>
      <c r="G19" s="154"/>
      <c r="H19" s="149">
        <f>SUM('PL(M)'!H66:H68)</f>
        <v>223</v>
      </c>
      <c r="I19" s="154"/>
      <c r="J19" s="149">
        <f>SUM('PL(M)'!J66:J68)</f>
        <v>35</v>
      </c>
      <c r="K19" s="154"/>
      <c r="L19" s="87"/>
      <c r="M19" s="87"/>
      <c r="O19" s="148"/>
      <c r="P19" s="39"/>
      <c r="R19" s="39"/>
    </row>
    <row r="20" spans="1:18" x14ac:dyDescent="0.25">
      <c r="B20" s="23" t="s">
        <v>87</v>
      </c>
      <c r="C20" s="36"/>
      <c r="D20" s="155">
        <v>277</v>
      </c>
      <c r="E20" s="51"/>
      <c r="F20" s="151">
        <v>251</v>
      </c>
      <c r="G20" s="51"/>
      <c r="H20" s="151">
        <v>227</v>
      </c>
      <c r="I20" s="51"/>
      <c r="J20" s="151">
        <v>36</v>
      </c>
      <c r="K20" s="147"/>
      <c r="L20" s="87"/>
      <c r="M20" s="87"/>
      <c r="O20" s="148"/>
      <c r="P20" s="39"/>
      <c r="R20" s="39"/>
    </row>
    <row r="21" spans="1:18" s="3" customFormat="1" x14ac:dyDescent="0.25">
      <c r="B21" s="61" t="s">
        <v>88</v>
      </c>
      <c r="C21" s="128"/>
      <c r="D21" s="156">
        <f>SUM(D18:D20)</f>
        <v>-216</v>
      </c>
      <c r="E21" s="156"/>
      <c r="F21" s="156">
        <f>SUM(F18:F20)</f>
        <v>54</v>
      </c>
      <c r="G21" s="156"/>
      <c r="H21" s="156">
        <f>SUM(H18:H20)</f>
        <v>91</v>
      </c>
      <c r="I21" s="156"/>
      <c r="J21" s="156">
        <f>SUM(J18:J20)</f>
        <v>16</v>
      </c>
      <c r="K21" s="156"/>
      <c r="L21" s="87"/>
      <c r="M21" s="87"/>
      <c r="N21" s="141"/>
      <c r="O21" s="157"/>
      <c r="P21" s="39"/>
      <c r="R21" s="39"/>
    </row>
    <row r="22" spans="1:18" x14ac:dyDescent="0.25">
      <c r="B22" s="35" t="s">
        <v>89</v>
      </c>
      <c r="C22" s="36"/>
      <c r="D22" s="158">
        <v>-5.2245927767339516E-2</v>
      </c>
      <c r="E22" s="158"/>
      <c r="F22" s="158">
        <v>1.1615900776384738E-2</v>
      </c>
      <c r="G22" s="159"/>
      <c r="H22" s="158">
        <v>2.1957146106345683E-2</v>
      </c>
      <c r="I22" s="158"/>
      <c r="J22" s="158">
        <v>2.1957146813952527E-2</v>
      </c>
      <c r="K22" s="158"/>
      <c r="L22" s="87"/>
      <c r="M22" s="87"/>
      <c r="O22" s="148"/>
      <c r="P22" s="39"/>
      <c r="R22" s="39"/>
    </row>
    <row r="23" spans="1:18" x14ac:dyDescent="0.25">
      <c r="B23" s="153"/>
      <c r="C23" s="153"/>
      <c r="D23" s="160"/>
      <c r="E23" s="153"/>
      <c r="F23" s="160"/>
      <c r="G23" s="153"/>
      <c r="H23" s="160"/>
      <c r="I23" s="153"/>
      <c r="J23" s="160"/>
      <c r="K23" s="153"/>
      <c r="L23" s="87"/>
      <c r="M23" s="87"/>
      <c r="O23" s="148"/>
      <c r="P23" s="39"/>
      <c r="R23" s="39"/>
    </row>
    <row r="24" spans="1:18" x14ac:dyDescent="0.25">
      <c r="B24" s="52" t="s">
        <v>69</v>
      </c>
      <c r="C24" s="111"/>
      <c r="D24" s="146">
        <f>'PL(M)'!D51</f>
        <v>1780</v>
      </c>
      <c r="E24" s="147"/>
      <c r="F24" s="146">
        <f>'PL(M)'!F51</f>
        <v>-834</v>
      </c>
      <c r="G24" s="147"/>
      <c r="H24" s="146">
        <f>'PL(M)'!H51</f>
        <v>-989</v>
      </c>
      <c r="I24" s="147"/>
      <c r="J24" s="146">
        <f>'PL(M)'!J51</f>
        <v>-155</v>
      </c>
      <c r="K24" s="147"/>
      <c r="L24" s="87"/>
      <c r="M24" s="87"/>
      <c r="O24" s="148"/>
      <c r="P24" s="39"/>
      <c r="R24" s="39"/>
    </row>
    <row r="25" spans="1:18" x14ac:dyDescent="0.25">
      <c r="B25" s="30" t="s">
        <v>86</v>
      </c>
      <c r="C25" s="153"/>
      <c r="D25" s="149">
        <f>D19</f>
        <v>294</v>
      </c>
      <c r="E25" s="154"/>
      <c r="F25" s="149">
        <f>F19</f>
        <v>507</v>
      </c>
      <c r="G25" s="154"/>
      <c r="H25" s="149">
        <f>H19</f>
        <v>223</v>
      </c>
      <c r="I25" s="154"/>
      <c r="J25" s="149">
        <f>J19</f>
        <v>35</v>
      </c>
      <c r="K25" s="154"/>
      <c r="L25" s="87"/>
      <c r="M25" s="87"/>
      <c r="O25" s="148"/>
      <c r="P25" s="39"/>
      <c r="R25" s="39"/>
    </row>
    <row r="26" spans="1:18" ht="23" x14ac:dyDescent="0.25">
      <c r="B26" s="23" t="s">
        <v>90</v>
      </c>
      <c r="C26" s="36"/>
      <c r="D26" s="155">
        <v>-2367</v>
      </c>
      <c r="E26" s="51"/>
      <c r="F26" s="151">
        <v>581</v>
      </c>
      <c r="G26" s="51"/>
      <c r="H26" s="151">
        <v>785</v>
      </c>
      <c r="I26" s="51"/>
      <c r="J26" s="151">
        <v>124</v>
      </c>
      <c r="K26" s="147"/>
      <c r="L26" s="87"/>
      <c r="M26" s="87"/>
      <c r="O26" s="148"/>
      <c r="P26" s="39"/>
      <c r="R26" s="39"/>
    </row>
    <row r="27" spans="1:18" ht="23" x14ac:dyDescent="0.25">
      <c r="B27" s="30" t="s">
        <v>91</v>
      </c>
      <c r="C27" s="153"/>
      <c r="D27" s="161">
        <v>89</v>
      </c>
      <c r="E27" s="154"/>
      <c r="F27" s="149">
        <v>55</v>
      </c>
      <c r="G27" s="154"/>
      <c r="H27" s="149">
        <v>-55</v>
      </c>
      <c r="I27" s="154"/>
      <c r="J27" s="149">
        <v>-9</v>
      </c>
      <c r="K27" s="154"/>
      <c r="L27" s="87"/>
      <c r="M27" s="87"/>
      <c r="O27" s="148"/>
      <c r="P27" s="39"/>
      <c r="R27" s="39"/>
    </row>
    <row r="28" spans="1:18" ht="23" x14ac:dyDescent="0.25">
      <c r="B28" s="52" t="s">
        <v>92</v>
      </c>
      <c r="C28" s="111"/>
      <c r="D28" s="146">
        <f>SUM(D24:D27)</f>
        <v>-204</v>
      </c>
      <c r="E28" s="147"/>
      <c r="F28" s="146">
        <f>SUM(F24:F27)</f>
        <v>309</v>
      </c>
      <c r="G28" s="147"/>
      <c r="H28" s="146">
        <f>SUM(H24:H27)</f>
        <v>-36</v>
      </c>
      <c r="I28" s="147"/>
      <c r="J28" s="146">
        <f>SUM(J24:J27)</f>
        <v>-5</v>
      </c>
      <c r="K28" s="147"/>
      <c r="L28" s="87"/>
      <c r="M28" s="87"/>
      <c r="O28" s="148"/>
      <c r="P28" s="39"/>
      <c r="R28" s="39"/>
    </row>
    <row r="29" spans="1:18" s="3" customFormat="1" x14ac:dyDescent="0.25">
      <c r="B29" s="30" t="s">
        <v>93</v>
      </c>
      <c r="C29" s="128"/>
      <c r="D29" s="162">
        <v>604596792</v>
      </c>
      <c r="E29" s="156"/>
      <c r="F29" s="163">
        <v>648139290.31738818</v>
      </c>
      <c r="G29" s="156"/>
      <c r="H29" s="163">
        <v>647812835</v>
      </c>
      <c r="I29" s="156"/>
      <c r="J29" s="163">
        <v>647812835</v>
      </c>
      <c r="K29" s="156"/>
      <c r="L29" s="87"/>
      <c r="M29" s="87"/>
      <c r="N29" s="141"/>
      <c r="O29" s="148"/>
      <c r="P29" s="39"/>
      <c r="R29" s="39"/>
    </row>
    <row r="30" spans="1:18" x14ac:dyDescent="0.25">
      <c r="B30" s="35" t="s">
        <v>94</v>
      </c>
      <c r="C30" s="36"/>
      <c r="D30" s="164">
        <v>-0.33565998974073286</v>
      </c>
      <c r="E30" s="165"/>
      <c r="F30" s="166">
        <v>0.48</v>
      </c>
      <c r="G30" s="165"/>
      <c r="H30" s="166">
        <v>-0.06</v>
      </c>
      <c r="I30" s="165"/>
      <c r="J30" s="166">
        <v>-9.4647674033410626E-3</v>
      </c>
      <c r="K30" s="165"/>
      <c r="L30" s="87"/>
      <c r="M30" s="87"/>
      <c r="O30" s="142"/>
      <c r="P30" s="142"/>
      <c r="Q30" s="142"/>
      <c r="R30" s="142"/>
    </row>
    <row r="31" spans="1:18" s="3" customFormat="1" x14ac:dyDescent="0.25">
      <c r="B31" s="30" t="s">
        <v>95</v>
      </c>
      <c r="C31" s="9"/>
      <c r="D31" s="167">
        <v>-0.33565998974073286</v>
      </c>
      <c r="E31" s="168"/>
      <c r="F31" s="169">
        <v>0.48</v>
      </c>
      <c r="G31" s="168"/>
      <c r="H31" s="169">
        <v>-0.06</v>
      </c>
      <c r="I31" s="168"/>
      <c r="J31" s="169">
        <v>-9.4647674033410626E-3</v>
      </c>
      <c r="K31" s="168"/>
      <c r="L31" s="87"/>
      <c r="M31" s="87"/>
      <c r="N31" s="141"/>
      <c r="O31" s="142"/>
      <c r="P31" s="142"/>
      <c r="Q31" s="170"/>
      <c r="R31" s="142"/>
    </row>
    <row r="32" spans="1:18" ht="12.75" customHeight="1" x14ac:dyDescent="0.25">
      <c r="A32" s="1"/>
      <c r="B32" s="1"/>
    </row>
    <row r="33" spans="2:11" ht="12.75" customHeight="1" x14ac:dyDescent="0.25">
      <c r="B33" s="171" t="s">
        <v>96</v>
      </c>
      <c r="C33" s="171"/>
      <c r="D33" s="171"/>
      <c r="E33" s="171"/>
      <c r="F33" s="171"/>
      <c r="G33" s="171"/>
      <c r="H33" s="171"/>
      <c r="I33" s="171"/>
      <c r="J33" s="172"/>
      <c r="K33" s="171"/>
    </row>
    <row r="34" spans="2:11" ht="12.75" customHeight="1" x14ac:dyDescent="0.25"/>
    <row r="35" spans="2:11" ht="24.75" customHeight="1" x14ac:dyDescent="0.25">
      <c r="B35" s="185" t="s">
        <v>97</v>
      </c>
      <c r="C35" s="185"/>
      <c r="D35" s="185"/>
      <c r="E35" s="185"/>
      <c r="F35" s="185"/>
      <c r="G35" s="185"/>
      <c r="H35" s="185"/>
      <c r="I35" s="185"/>
      <c r="J35" s="185"/>
      <c r="K35" s="173"/>
    </row>
    <row r="36" spans="2:11" ht="9.75" customHeight="1" x14ac:dyDescent="0.25">
      <c r="B36" s="173"/>
      <c r="C36" s="173"/>
      <c r="D36" s="173"/>
      <c r="E36" s="173"/>
      <c r="F36" s="173"/>
      <c r="G36" s="173"/>
      <c r="H36" s="173"/>
      <c r="I36" s="173"/>
      <c r="J36" s="173"/>
      <c r="K36" s="173"/>
    </row>
    <row r="37" spans="2:11" ht="12.75" customHeight="1" x14ac:dyDescent="0.25"/>
    <row r="38" spans="2:11" ht="12.75" customHeight="1" x14ac:dyDescent="0.25">
      <c r="B38" s="174"/>
    </row>
  </sheetData>
  <mergeCells count="13">
    <mergeCell ref="B35:J35"/>
    <mergeCell ref="F10:F11"/>
    <mergeCell ref="G10:G11"/>
    <mergeCell ref="H10:H11"/>
    <mergeCell ref="I10:I11"/>
    <mergeCell ref="J10:J11"/>
    <mergeCell ref="K10:K11"/>
    <mergeCell ref="B5:B9"/>
    <mergeCell ref="C5:C9"/>
    <mergeCell ref="B10:B11"/>
    <mergeCell ref="C10:C11"/>
    <mergeCell ref="D10:D11"/>
    <mergeCell ref="E10:E11"/>
  </mergeCells>
  <phoneticPr fontId="8" type="noConversion"/>
  <printOptions horizontalCentered="1"/>
  <pageMargins left="0.7" right="0.7" top="0.75" bottom="0.75" header="0.3" footer="0.3"/>
  <pageSetup paperSize="9" scale="96" orientation="landscape" cellComments="asDisplayed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BS(M)</vt:lpstr>
      <vt:lpstr>PL(M)</vt:lpstr>
      <vt:lpstr>Adjusted EBITDA (M)</vt:lpstr>
      <vt:lpstr>'Adjusted EBITDA (M)'!Print_Area</vt:lpstr>
      <vt:lpstr>'BS(M)'!Print_Area</vt:lpstr>
      <vt:lpstr>'PL(M)'!Print_Area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22Q1</dc:creator>
  <cp:lastModifiedBy>wjy吴佳盈</cp:lastModifiedBy>
  <dcterms:created xsi:type="dcterms:W3CDTF">2022-06-02T12:50:45Z</dcterms:created>
  <dcterms:modified xsi:type="dcterms:W3CDTF">2022-06-27T08:03:30Z</dcterms:modified>
</cp:coreProperties>
</file>